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W\2026\OSP\MDP\formularz wniosku\"/>
    </mc:Choice>
  </mc:AlternateContent>
  <xr:revisionPtr revIDLastSave="0" documentId="13_ncr:1_{3860F74F-3532-4E31-BFB5-1E12413E4475}" xr6:coauthVersionLast="47" xr6:coauthVersionMax="47" xr10:uidLastSave="{00000000-0000-0000-0000-000000000000}"/>
  <workbookProtection workbookAlgorithmName="SHA-512" workbookHashValue="egSveFVD6sDsKokNlPK5i5OgHxx4Jt4Ys/oPZX0opaB1Txmqo6CPp30i/AiZujxncS8FrzTsqLTAOeBvSfAARA==" workbookSaltValue="AZTl7QijYEGeBdcGZ9/tTw==" workbookSpinCount="100000" lockStructure="1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Print_Area" localSheetId="0">Arkusz1!$A$1:$Z$97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9" i="1" l="1"/>
  <c r="W57" i="1" l="1"/>
  <c r="N48" i="1" l="1"/>
  <c r="X44" i="1" s="1"/>
  <c r="X43" i="1" l="1"/>
  <c r="X47" i="1"/>
  <c r="X46" i="1"/>
  <c r="X45" i="1"/>
  <c r="X48" i="1" l="1"/>
</calcChain>
</file>

<file path=xl/sharedStrings.xml><?xml version="1.0" encoding="utf-8"?>
<sst xmlns="http://schemas.openxmlformats.org/spreadsheetml/2006/main" count="275" uniqueCount="267">
  <si>
    <t>Powiat</t>
  </si>
  <si>
    <t>Gmina</t>
  </si>
  <si>
    <t>Miejscowość</t>
  </si>
  <si>
    <t>Ulica</t>
  </si>
  <si>
    <t>Kod pocztowy</t>
  </si>
  <si>
    <t>Telefon</t>
  </si>
  <si>
    <t>E-mail</t>
  </si>
  <si>
    <t>NIP</t>
  </si>
  <si>
    <t>Nr rachunku</t>
  </si>
  <si>
    <t>Imię i nazwisko</t>
  </si>
  <si>
    <t>Stanowisko</t>
  </si>
  <si>
    <t>Imię</t>
  </si>
  <si>
    <t>Nazwisko</t>
  </si>
  <si>
    <t>Data</t>
  </si>
  <si>
    <t>A. INFORMACJE OGÓLNE</t>
  </si>
  <si>
    <r>
      <t xml:space="preserve">Podpis
</t>
    </r>
    <r>
      <rPr>
        <sz val="10"/>
        <rFont val="Calibri"/>
        <family val="2"/>
        <charset val="238"/>
      </rPr>
      <t>i pieczęć</t>
    </r>
  </si>
  <si>
    <t>Nazwa Banku</t>
  </si>
  <si>
    <t>PKD</t>
  </si>
  <si>
    <t>REGON</t>
  </si>
  <si>
    <t>84.25.Z</t>
  </si>
  <si>
    <t>Nr budynku/lokalu</t>
  </si>
  <si>
    <t>TAK</t>
  </si>
  <si>
    <t>B.CZĘŚĆ EKOLOGICZNO-TECHNICZNA</t>
  </si>
  <si>
    <t>1</t>
  </si>
  <si>
    <t xml:space="preserve">Ekologiczny: Liczba osób objętych ochroną inną niż przeciwpowodziowa </t>
  </si>
  <si>
    <t>Rzeczowy: Liczba jednostek służb ratowniczych wspartych do prowadzenia akcji ratowniczych i usuwania skutków awarii i katastrof</t>
  </si>
  <si>
    <t>Lp.</t>
  </si>
  <si>
    <t>Źródła finansowania</t>
  </si>
  <si>
    <t>Nakłady finansowe ogółem</t>
  </si>
  <si>
    <t>WFOŚiGW Katowice</t>
  </si>
  <si>
    <t>środki własne</t>
  </si>
  <si>
    <t>środki gminne</t>
  </si>
  <si>
    <t>inne (jakie?)</t>
  </si>
  <si>
    <t>Koszt całkowity zadania</t>
  </si>
  <si>
    <t>3. Kopia Statutu Jednostki OSP.</t>
  </si>
  <si>
    <t>C. OŚWIADCZENIA</t>
  </si>
  <si>
    <t>2. Pomoc publiczna</t>
  </si>
  <si>
    <t>6. Oświadczenie o zapoznaniu się z niezbędną dokumentacją do złożenia wniosku</t>
  </si>
  <si>
    <t xml:space="preserve"> WYKAZ NIEZBĘDNYCH DO ZŁOŻENIA WNIOSKU ZAŁĄCZNIKÓW:</t>
  </si>
  <si>
    <t>RODO:</t>
  </si>
  <si>
    <t>2. DANE WNIOSKODAWCY</t>
  </si>
  <si>
    <t>3. DANE OSOBY WSKAZANEJ DO KONTAKTU W SPRAWACH WNIOSKU</t>
  </si>
  <si>
    <t>Nazwa
Wnioskodawcy</t>
  </si>
  <si>
    <t>liczba</t>
  </si>
  <si>
    <t xml:space="preserve">gmina </t>
  </si>
  <si>
    <t>wskaźnik g</t>
  </si>
  <si>
    <t>nr KRS</t>
  </si>
  <si>
    <t>powyżej 15km</t>
  </si>
  <si>
    <t>odległość</t>
  </si>
  <si>
    <t>NIE</t>
  </si>
  <si>
    <t>wybrać TAK/NIE</t>
  </si>
  <si>
    <t>1. Oświadczenie o podatku VAT</t>
  </si>
  <si>
    <t>3. Oświadczenie o wypełnianiu obowiązków dotyczących korzystania ze środowiska:</t>
  </si>
  <si>
    <t>Data rozpoczęcia zadania</t>
  </si>
  <si>
    <t>Zgodnie z art. 107 ust.1 Traktatu o funkcjonowaniu Unii Europejskiej pomoc udzielana przez Państwo podlega przepisom dotyczącym pomocy publicznej, o ile jednocześnie spełnione są następujące przesłanki:
1.	dofinansowanie udzielane jest przez Państwo lub ze środków państwowych,
2.	przedsiębiorca uzyskuje dofinansowanie na warunkach korzystniejszych od oferowanych na rynku,
3.	dofinansowanie ma charakter selektywny i uprzywilejowuje określonego lub określonych przedsiębiorców albo produkcję określonych towarów,
4.	dofinansowanie grozi zakłóceniem lub zakłóca konkurencję oraz wpływa na wymianę handlową między krajami członkowskimi UE.</t>
  </si>
  <si>
    <r>
      <t>4. Oświadczenie o zobowiązaniach publicznoprawnych i cywilnoprawnych</t>
    </r>
    <r>
      <rPr>
        <i/>
        <sz val="11"/>
        <color theme="9"/>
        <rFont val="Calibri"/>
        <family val="2"/>
        <charset val="238"/>
      </rPr>
      <t>:</t>
    </r>
  </si>
  <si>
    <t>5. Oświadczenie o korzystaniu ze środków WFOŚiGW</t>
  </si>
  <si>
    <t>3. SPOSÓB POTWIERDZENIA EFEKTÓW</t>
  </si>
  <si>
    <t>2. Pozytywna opinia oddziału Wojewódzkiego Związku Ochotniczych Straży Pożarnych Rzeczypospolitej Polskiej    województwa śląskiego co do zakresu i ilości wnioskowanego sprzętu/wyposażenia/pojazdu.</t>
  </si>
  <si>
    <t>1. NAZWA ZADANIA</t>
  </si>
  <si>
    <t>poniżej 15km</t>
  </si>
  <si>
    <t>tak/nie</t>
  </si>
  <si>
    <t>Dane rejestrow</t>
  </si>
  <si>
    <t>kwota</t>
  </si>
  <si>
    <t>[%]</t>
  </si>
  <si>
    <r>
      <t xml:space="preserve">WNIOSEK O UDZIELENIE DOFINANSOWANIA
</t>
    </r>
    <r>
      <rPr>
        <sz val="11"/>
        <color rgb="FF000000"/>
        <rFont val="Calibri"/>
        <family val="2"/>
      </rPr>
      <t>w ramach Programu</t>
    </r>
    <r>
      <rPr>
        <b/>
        <sz val="11"/>
        <color rgb="FF000000"/>
        <rFont val="Calibri"/>
        <family val="2"/>
        <charset val="238"/>
      </rPr>
      <t xml:space="preserve"> MDP</t>
    </r>
  </si>
  <si>
    <t>Czy jednostka prowadzi Dziecięcą Drużynę Pożarniczą</t>
  </si>
  <si>
    <t>6. DDP</t>
  </si>
  <si>
    <t>7. OSP W LICZBACH</t>
  </si>
  <si>
    <t xml:space="preserve"> Liczba członków Młodzieżowej Drużyny Pożarniczej</t>
  </si>
  <si>
    <t>Okres funkcjonowania Młodzieżowej Drużyny Pożarniczej (w latach)</t>
  </si>
  <si>
    <t>Zgodnie z art. 13 i 14 Ogólnego rozporządzenia o ochronie danych osobowych z dnia 27 kwietnia 2016r. (Dz. Urz. UE L 119 z 04.05.2016r.) informujemy, iż: 
1.Administratorem zebranych danych osobowych jest Wojewódzki Fundusz Ochrony Środowiska i Gospodarki Wodnej w Katowicach, pod adresem ul. Plebiscytowa 19, 40-035 Katowice, tel. (32) 60 32  200, e-mail: biuro@wfosigw.katowice.pl;
2.Dane kontaktowe Inspektora Ochrony Danych w WFOŚiGW w Katowicach, e-mail: iod@wfosigw.katowice.pl, tel. (32) 60 32 200;
3.Dane osobowe przetwarzane są na podstawie obowiązujących przepisów prawa unijnego i krajowego, w szczególności na podstawie rozporządzenia Parlamentu Europejskiego i  Rady (EU) 2016/679 z dnia 27 kwietnia 2016r. w sprawie ochrony osób fizycznych w związku z przetwarzaniem danych osobowych i w sprawie swobodnego przepływu takich danych oraz uchylenia dyrektywy 95/46/WE (ogólne rozporządzenie o ochronie danych osobowych, dalej: RODO) oraz ustawą o ochronie danych osobowych z dnia 10 maja 2018 r., a także ustawą z dnia 27 kwietnia 2001r. Prawo ochrony środowiska;
4.Dane osobowe będą przetwarzane w celu realizacji zadań związanych z rozpatrzeniem wniosku, zawarciem 
i realizacją umowy, a także dla dochodzenia roszczeń lub ochrony przed roszczeniami wynikającymi 
z przepisów prawa, jeśli takie się pojawią, zgodnie z art. 6 ust. 1 lit. b (tzn. przetwarzanie jest niezbędne do wykonania umowy, której wnioskodawca jest stroną) oraz w przypadku uzyskania dofinansowania - lit. c (tzn. przetwarzanie jest niezbędne do wypełnienia obowiązku prawnego, który ciąży na administratorze danych jak np. obowiązek archiwizacyjny) i lit. f (tzn. przetwarzanie jest niezbędne do ustalenia, dochodzenia lub obrony roszczeń) lub art. 9 ust. 2 lit. a (tzn. osoba, której dane dotyczą wyraziła zgodę) RODO;
5.Dane osobowe będą przetwarzane przez okres realizacji zadania, okres przechowywania danych może zostać każdorazowo przedłużony 
o okres przedawnienia roszczeń, jeżeli przetwarzanie danych będzie niezbędne do dochodzenia roszczeń lub do ochrony przed takimi roszczeniami przez administratora danych. Ponadto okres przetwarzania danych może zostać przedłużony o okres potrzebny do przeprowadzenia archiwizacji, 5 lat po zakończeniu umowy, art. 6 ust. 1 lit. c RODO;
6.Wnioskodawca posiada prawo dostępu do treści swoich danych oraz prawo ich sprostowania, usunięcia, ograniczenia przetwarzania, prawo do przenoszenia danych, prawo wniesienia sprzeciwu, prawo do cofnięcia zgody na przetwarzanie danych w dowolnym momencie bez wpływu na zgodność z prawem przetwarzania, którego dokonano na podstawie zgody wyrażonej przed jej cofnięciem;
7.Wnioskodawca posiada prawo do wniesienia skargi do Organu Nadzorczego, jakim jest Prezes Urzędu Ochrony Danych Osobowych, gdy uzna, iż przetwarzanie danych osobowych dotyczących wnioskodawcy narusza przepisy powszechnie obowiązującego prawa krajowego i unijnego;
8.Zebrane dane nie podlegają zautomatyzowanemu podejmowaniu decyzji, w tym profilowaniu art. 22 RODO;
9.Podanie przez wnioskodawcę danych jest dobrowolne, ale niezbędne w celu realizacji zadań związanych 
z rozpatrzeniem wniosku o dofinansowanie oraz zawarcia i realizacji umowy;
10.Odbiorcami danych osobowych będą te podmioty, którym administrator danych osobowych ma obowiązek przekazywać dane na gruncie obowiązujących przepisów prawa oraz podmioty przetwarzające dane osobowe na zlecenie administratora danych osobowych, w związku z wykonaniem powierzonego im zadania w drodze zawartej z nim umowy lub porozumienia, m. in. dostawcy IT;
11.Dane osobowe nie będą przekazywane odbiorcom w państwach znajdującym się poza Unią Europejską 
i Europejskim Obszarem Gospodarczym lub do organizacji międzynarodowej.</t>
  </si>
  <si>
    <t>1. Harmonogram rzeczowo-finansowy.</t>
  </si>
  <si>
    <t>4. Dokumenty potwierdzające źródła finansowania przedsięwzięcia (np. stan konta potwierdzający środki własne, wyciąg z operacji bankowych potwierdzający środki KSRG lub MSWiA itp).</t>
  </si>
  <si>
    <t>5. Dokument potwierdzający powołanie Młodzieżowej Drużyny Pożarniczej.</t>
  </si>
  <si>
    <t>5. Dodatkowe załączniki - wymienić.</t>
  </si>
  <si>
    <t>PODPISY OSÓB UPOWAŻNIONYCH DO REPREZENTOWANIA WNIOSKODAWCY I ZACIĄGANIA W JEGO IMIENIU ZOBOWIĄZAŃ FINANSOWYCH</t>
  </si>
  <si>
    <t>Data zakończenia zadania (data wystawienia ostatniej faktury)</t>
  </si>
  <si>
    <t>Adres do e-Doręczeń</t>
  </si>
  <si>
    <r>
      <rPr>
        <sz val="10"/>
        <color rgb="FF000000"/>
        <rFont val="Calibri"/>
        <family val="2"/>
        <charset val="238"/>
      </rPr>
      <t>Zakup sprzętu i wyposażenia dla Młodzieżowej Drużyny Pożarniczej Ochotniczej Straży Pożarnej w</t>
    </r>
    <r>
      <rPr>
        <b/>
        <sz val="10"/>
        <color rgb="FF000000"/>
        <rFont val="Calibri"/>
        <family val="2"/>
        <charset val="1"/>
      </rPr>
      <t xml:space="preserve"> …............</t>
    </r>
  </si>
  <si>
    <t>EFEKTU EKOLOGICZNEGO:
oświadczenie, że zakupiony sprzęt wykorzystany zostanie wyłącznie w akcjach ratowniczo-gaśniczych i/lub ćwiczebnych prowadzonych przez Ochotniczą Straż Pożarną przy udziale Młodzieżowej Drużyny Pożarniczej.</t>
  </si>
  <si>
    <t>b)	oświadczenie, że zakupiony sprzęt spełnia minimalne wymagania techniczne/posiada wymagane certyfikaty.</t>
  </si>
  <si>
    <t xml:space="preserve">EFEKTU RZECZOWEGO:
a)	uwierzytelnione kserokopie faktur zakupu sprzętu/środków ochrony indywidualnej wymienionych 
w harmonogramie rzeczowo-finansowym, stanowiącym załącznik do umowy, z uwzględnieniem sytuacji,
o której mowa w § 2 ust. 4 umowy,
</t>
  </si>
  <si>
    <t>Czy podatek VAT stanowi koszt inwestycji?</t>
  </si>
  <si>
    <r>
      <t xml:space="preserve">Czy zadanie podlega przepisom dotyczącym pomocy publicznej?
</t>
    </r>
    <r>
      <rPr>
        <i/>
        <sz val="8"/>
        <color rgb="FF000000"/>
        <rFont val="Calibri"/>
        <family val="2"/>
        <charset val="238"/>
      </rPr>
      <t>W przypadku sprzętu wykorzystanego wyłącznie w akcjach ratowniczo-gaśniczych prowadzonych przez OSP, dofinansowanie zakupu nie zakłóca konkurencji, więc NIE STANOWI POMOCY PUBLICZNEJ.</t>
    </r>
  </si>
  <si>
    <t>Wnioskodawca oświadcza, że wywiązuje się z ciążących na nim zobowiązań publicznoprawnych i nie ma w tym zakresie żadnych zaległości.</t>
  </si>
  <si>
    <t>Czy wnioskodawca zalega z terminowym regulowaniem swoich zobowiązań w stosunku do Funduszu wynikających z zawartych z nim umów lub odrębnych przepisów?</t>
  </si>
  <si>
    <t>Czy wnioskodawca korzystał z pomocy finansowej WFOŚiGW w Katowicach i zawarł umowę dofinasowania w naborze Programu MDP w roku poprzednim?</t>
  </si>
  <si>
    <t>Czy WFOŚiGW wypowiedział lub rozwiązał umowę o dofinansowanie (za wyjątkiem rozwiązania za porozumieniem stron) z przyczyn leżących po stronie Beneficjenta, w ciągu ostatnich 3 lat przed dniem złożenia wniosku?</t>
  </si>
  <si>
    <t>2. EFEKTY ZADANIA</t>
  </si>
  <si>
    <t>4. TERMINY</t>
  </si>
  <si>
    <t>5. MONTAŻ FINANSOWY</t>
  </si>
  <si>
    <t>wypełnić w przypadku posiadania</t>
  </si>
  <si>
    <t xml:space="preserve">Wnioskodawca oświadcza, że zapoznał się z dokumentami niezbędnymi do złożenia wniosku, 
w szczególności z Zasadami udzielania pomocy finansowej </t>
  </si>
  <si>
    <t>ze środków WFOŚiGW w Katowicach, Programem i Regulaminem naboru wniosków oraz rozumie 
i akceptuje zawarte w nich prawa i obowiązki.</t>
  </si>
  <si>
    <t>Czy wnioskodawca posiada zaległości z tytułu wnoszenia opłat za korzystanie ze środowiska, wynikającego z art. 284 ustawy z dnia 27 kwietnia 2001 roku Prawo ochrony środowiska (t. j. Dz. U. z 2025 r., poz. 2556 ze zm.) - w przypadku gdy jest do tego zobowiązany?</t>
  </si>
  <si>
    <t>Indywidualny wskaźnik zamożności gmin - Dochody podatkowe na 1 mieszkańca</t>
  </si>
  <si>
    <t>ludność</t>
  </si>
  <si>
    <t xml:space="preserve">  Bestwina</t>
  </si>
  <si>
    <t xml:space="preserve">  Będzin</t>
  </si>
  <si>
    <t xml:space="preserve">  Bielsko-Biała</t>
  </si>
  <si>
    <t xml:space="preserve">  Bieruń</t>
  </si>
  <si>
    <t xml:space="preserve">  Blachownia</t>
  </si>
  <si>
    <t xml:space="preserve">  Bobrowniki</t>
  </si>
  <si>
    <t xml:space="preserve">  Bojszowy</t>
  </si>
  <si>
    <t xml:space="preserve">  Boronów</t>
  </si>
  <si>
    <t xml:space="preserve">  Brenna</t>
  </si>
  <si>
    <t xml:space="preserve">  Buczkowice</t>
  </si>
  <si>
    <t xml:space="preserve">  Bytom</t>
  </si>
  <si>
    <t xml:space="preserve">  Chełm Śląski</t>
  </si>
  <si>
    <t xml:space="preserve">  Chorzów</t>
  </si>
  <si>
    <t xml:space="preserve">  Chybie</t>
  </si>
  <si>
    <t xml:space="preserve">  Ciasna</t>
  </si>
  <si>
    <t xml:space="preserve">  Cieszyn</t>
  </si>
  <si>
    <t xml:space="preserve">  Czechowice-Dziedzice</t>
  </si>
  <si>
    <t xml:space="preserve">  Czeladź</t>
  </si>
  <si>
    <t xml:space="preserve">  Czernichów</t>
  </si>
  <si>
    <t xml:space="preserve">  Czerwionka-Leszczyny</t>
  </si>
  <si>
    <t xml:space="preserve">  Częstochowa</t>
  </si>
  <si>
    <t xml:space="preserve">  Dąbrowa Górnicza</t>
  </si>
  <si>
    <t xml:space="preserve">  Dąbrowa Zielona</t>
  </si>
  <si>
    <t xml:space="preserve">  Dębowiec</t>
  </si>
  <si>
    <t xml:space="preserve">  Gaszowice</t>
  </si>
  <si>
    <t xml:space="preserve">  Gierałtowice</t>
  </si>
  <si>
    <t xml:space="preserve">  Gilowice</t>
  </si>
  <si>
    <t xml:space="preserve">  Gliwice</t>
  </si>
  <si>
    <t xml:space="preserve">  Goczałkowice-Zdrój</t>
  </si>
  <si>
    <t xml:space="preserve">  Godów</t>
  </si>
  <si>
    <t xml:space="preserve">  Goleszów</t>
  </si>
  <si>
    <t xml:space="preserve">  Gorzyce</t>
  </si>
  <si>
    <t xml:space="preserve">  Hażlach</t>
  </si>
  <si>
    <t xml:space="preserve">  Herby</t>
  </si>
  <si>
    <t xml:space="preserve">  Imielin</t>
  </si>
  <si>
    <t xml:space="preserve">  Irządze</t>
  </si>
  <si>
    <t xml:space="preserve">  Istebna</t>
  </si>
  <si>
    <t xml:space="preserve">  Janów</t>
  </si>
  <si>
    <t xml:space="preserve">  Jasienica</t>
  </si>
  <si>
    <t xml:space="preserve">  Jastrzębie-Zdrój</t>
  </si>
  <si>
    <t xml:space="preserve">  Jaworze</t>
  </si>
  <si>
    <t xml:space="preserve">  Jaworzno</t>
  </si>
  <si>
    <t xml:space="preserve">  Jejkowice</t>
  </si>
  <si>
    <t xml:space="preserve">  Jeleśnia</t>
  </si>
  <si>
    <t xml:space="preserve">  Kalety</t>
  </si>
  <si>
    <t xml:space="preserve">  Kamienica Polska</t>
  </si>
  <si>
    <t xml:space="preserve">  Katowice</t>
  </si>
  <si>
    <t xml:space="preserve">  Kłobuck</t>
  </si>
  <si>
    <t xml:space="preserve">  Kłomnice</t>
  </si>
  <si>
    <t xml:space="preserve">  Knurów</t>
  </si>
  <si>
    <t xml:space="preserve">  Kobiór</t>
  </si>
  <si>
    <t xml:space="preserve">  Kochanowice</t>
  </si>
  <si>
    <t xml:space="preserve">  Koniecpol</t>
  </si>
  <si>
    <t xml:space="preserve">  Konopiska</t>
  </si>
  <si>
    <t xml:space="preserve">  Kornowac</t>
  </si>
  <si>
    <t xml:space="preserve">  Koszarawa</t>
  </si>
  <si>
    <t xml:space="preserve">  Koszęcin</t>
  </si>
  <si>
    <t xml:space="preserve">  Koziegłowy</t>
  </si>
  <si>
    <t xml:space="preserve">  Kozy</t>
  </si>
  <si>
    <t xml:space="preserve">  Kroczyce</t>
  </si>
  <si>
    <t xml:space="preserve">  Krupski Młyn</t>
  </si>
  <si>
    <t xml:space="preserve">  Kruszyna</t>
  </si>
  <si>
    <t xml:space="preserve">  Krzanowice</t>
  </si>
  <si>
    <t xml:space="preserve">  Krzepice</t>
  </si>
  <si>
    <t xml:space="preserve">  Krzyżanowice</t>
  </si>
  <si>
    <t xml:space="preserve">  Kuźnia Raciborska</t>
  </si>
  <si>
    <t xml:space="preserve">  Lelów</t>
  </si>
  <si>
    <t xml:space="preserve">  Lędziny</t>
  </si>
  <si>
    <t xml:space="preserve">  Lipie</t>
  </si>
  <si>
    <t xml:space="preserve">  Lipowa</t>
  </si>
  <si>
    <t xml:space="preserve">  Lubliniec</t>
  </si>
  <si>
    <t xml:space="preserve">  Lubomia</t>
  </si>
  <si>
    <t xml:space="preserve">  Lyski</t>
  </si>
  <si>
    <t xml:space="preserve">  Łaziska Górne</t>
  </si>
  <si>
    <t xml:space="preserve">  Łazy</t>
  </si>
  <si>
    <t xml:space="preserve">  Łękawica</t>
  </si>
  <si>
    <t xml:space="preserve">  Łodygowice</t>
  </si>
  <si>
    <t xml:space="preserve">  Marklowice</t>
  </si>
  <si>
    <t xml:space="preserve">  Miasteczko Śląskie</t>
  </si>
  <si>
    <t xml:space="preserve">  Miedźna</t>
  </si>
  <si>
    <t xml:space="preserve">  Miedźno</t>
  </si>
  <si>
    <t xml:space="preserve">  Mierzęcice</t>
  </si>
  <si>
    <t xml:space="preserve">  Mikołów</t>
  </si>
  <si>
    <t xml:space="preserve">  Milówka</t>
  </si>
  <si>
    <t xml:space="preserve">  Mstów</t>
  </si>
  <si>
    <t xml:space="preserve">  Mszana</t>
  </si>
  <si>
    <t xml:space="preserve">  Mykanów</t>
  </si>
  <si>
    <t xml:space="preserve">  Mysłowice</t>
  </si>
  <si>
    <t xml:space="preserve">  Myszków</t>
  </si>
  <si>
    <t xml:space="preserve">  Nędza</t>
  </si>
  <si>
    <t xml:space="preserve">  Niegowa</t>
  </si>
  <si>
    <t xml:space="preserve">  Ogrodzieniec</t>
  </si>
  <si>
    <t xml:space="preserve">  Olsztyn</t>
  </si>
  <si>
    <t xml:space="preserve">  Opatów</t>
  </si>
  <si>
    <t xml:space="preserve">  Ornontowice</t>
  </si>
  <si>
    <t xml:space="preserve">  Orzesze</t>
  </si>
  <si>
    <t xml:space="preserve">  Ożarowice (a)</t>
  </si>
  <si>
    <t xml:space="preserve">  Panki</t>
  </si>
  <si>
    <t xml:space="preserve">  Pawłowice</t>
  </si>
  <si>
    <t xml:space="preserve">  Pawonków</t>
  </si>
  <si>
    <t xml:space="preserve">  Piekary Śląskie</t>
  </si>
  <si>
    <t xml:space="preserve">  Pietrowice Wielkie</t>
  </si>
  <si>
    <t xml:space="preserve">  Pilchowice</t>
  </si>
  <si>
    <t xml:space="preserve">  Pilica</t>
  </si>
  <si>
    <t xml:space="preserve">  Poczesna</t>
  </si>
  <si>
    <t xml:space="preserve">  Popów</t>
  </si>
  <si>
    <t xml:space="preserve">  Poraj</t>
  </si>
  <si>
    <t xml:space="preserve">  Porąbka</t>
  </si>
  <si>
    <t xml:space="preserve">  Poręba</t>
  </si>
  <si>
    <t xml:space="preserve">  Przyrów</t>
  </si>
  <si>
    <t xml:space="preserve">  Przystajń</t>
  </si>
  <si>
    <t xml:space="preserve">  Psary</t>
  </si>
  <si>
    <t xml:space="preserve">  Pszczyna</t>
  </si>
  <si>
    <t xml:space="preserve">  Pszów</t>
  </si>
  <si>
    <t xml:space="preserve">  Pyskowice</t>
  </si>
  <si>
    <t xml:space="preserve">  Racibórz</t>
  </si>
  <si>
    <t xml:space="preserve">  Radlin</t>
  </si>
  <si>
    <t xml:space="preserve">  Radziechowy-Wieprz</t>
  </si>
  <si>
    <t xml:space="preserve">  Radzionków</t>
  </si>
  <si>
    <t xml:space="preserve">  Rajcza</t>
  </si>
  <si>
    <t xml:space="preserve">  Rędziny</t>
  </si>
  <si>
    <t xml:space="preserve">  Ruda Śląska</t>
  </si>
  <si>
    <t xml:space="preserve">  Rudnik</t>
  </si>
  <si>
    <t xml:space="preserve">  Rudziniec</t>
  </si>
  <si>
    <t xml:space="preserve">  Rybnik</t>
  </si>
  <si>
    <t xml:space="preserve">  Rydułtowy</t>
  </si>
  <si>
    <t xml:space="preserve">  Siemianowice Śląskie</t>
  </si>
  <si>
    <t xml:space="preserve">  Siewierz</t>
  </si>
  <si>
    <t xml:space="preserve">  Skoczów</t>
  </si>
  <si>
    <t xml:space="preserve">  Sławków</t>
  </si>
  <si>
    <t xml:space="preserve">  Sosnowiec</t>
  </si>
  <si>
    <t xml:space="preserve">  Sośnicowice</t>
  </si>
  <si>
    <t xml:space="preserve">  Starcza</t>
  </si>
  <si>
    <t xml:space="preserve">  Strumień</t>
  </si>
  <si>
    <t xml:space="preserve">  Suszec</t>
  </si>
  <si>
    <t xml:space="preserve">  Szczekociny</t>
  </si>
  <si>
    <t xml:space="preserve">  Szczyrk</t>
  </si>
  <si>
    <t xml:space="preserve">  Ślemień</t>
  </si>
  <si>
    <t xml:space="preserve">  Świerklaniec</t>
  </si>
  <si>
    <t xml:space="preserve">  Świerklany</t>
  </si>
  <si>
    <t xml:space="preserve">  Świętochłowice</t>
  </si>
  <si>
    <t xml:space="preserve">  Świnna</t>
  </si>
  <si>
    <t xml:space="preserve">  Tarnowskie Góry</t>
  </si>
  <si>
    <t xml:space="preserve">  Toszek</t>
  </si>
  <si>
    <t xml:space="preserve">  Tworóg</t>
  </si>
  <si>
    <t xml:space="preserve">  Tychy</t>
  </si>
  <si>
    <t xml:space="preserve">  Ujsoły</t>
  </si>
  <si>
    <t xml:space="preserve">  Ustroń</t>
  </si>
  <si>
    <t xml:space="preserve">  Węgierska Górka</t>
  </si>
  <si>
    <t xml:space="preserve">  Wielowieś</t>
  </si>
  <si>
    <t xml:space="preserve">  Wilamowice</t>
  </si>
  <si>
    <t xml:space="preserve">  Wilkowice</t>
  </si>
  <si>
    <t xml:space="preserve">  Wisła</t>
  </si>
  <si>
    <t xml:space="preserve">  Włodowice</t>
  </si>
  <si>
    <t xml:space="preserve">  Wodzisław Śląski</t>
  </si>
  <si>
    <t xml:space="preserve">  Wojkowice</t>
  </si>
  <si>
    <t xml:space="preserve">  Woźniki</t>
  </si>
  <si>
    <t xml:space="preserve">  Wręczyca Wielka</t>
  </si>
  <si>
    <t xml:space="preserve">  Wyry</t>
  </si>
  <si>
    <t xml:space="preserve">  Zabrze</t>
  </si>
  <si>
    <t xml:space="preserve">  Zawiercie</t>
  </si>
  <si>
    <t xml:space="preserve">  Zbrosławice</t>
  </si>
  <si>
    <t xml:space="preserve">  Zebrzydowice</t>
  </si>
  <si>
    <t xml:space="preserve">  Żarki</t>
  </si>
  <si>
    <t xml:space="preserve">  Żarnowiec</t>
  </si>
  <si>
    <t xml:space="preserve">  Żory</t>
  </si>
  <si>
    <t xml:space="preserve">  Żywiec</t>
  </si>
  <si>
    <t>Liczba jednostek OSP w gminie/mieście</t>
  </si>
  <si>
    <r>
      <t xml:space="preserve">1. Czy wnioskodawca posiada </t>
    </r>
    <r>
      <rPr>
        <b/>
        <sz val="11"/>
        <color rgb="FF000000"/>
        <rFont val="Calibri"/>
        <family val="2"/>
        <charset val="238"/>
      </rPr>
      <t>OPINIĘ</t>
    </r>
    <r>
      <rPr>
        <sz val="11"/>
        <color rgb="FF000000"/>
        <rFont val="Calibri"/>
        <family val="2"/>
        <charset val="238"/>
      </rPr>
      <t xml:space="preserve"> co do zakresu i ilości planowanych zakupów, wystawioną przez Oddział Wojewódzki Związku Ochotniczych Straży Pożarnych Rzeczypospolitej Polskiej województwa śląskiego?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</si>
</sst>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#,##0.00\ &quot;zł&quot;"/>
  </numFmts>
  <fonts count="31" x14ac:knownFonts="1">
    <font>
      <sz val="11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5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238"/>
    </font>
    <font>
      <i/>
      <sz val="11"/>
      <color theme="9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color theme="9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6FFEE"/>
        <bgColor rgb="FFFFFFCC"/>
      </patternFill>
    </fill>
    <fill>
      <patternFill patternType="solid">
        <fgColor rgb="FFF6FFEE"/>
        <bgColor indexed="64"/>
      </patternFill>
    </fill>
    <fill>
      <patternFill patternType="solid">
        <fgColor rgb="FFD8E6CF"/>
        <bgColor rgb="FFFFFFCC"/>
      </patternFill>
    </fill>
    <fill>
      <patternFill patternType="solid">
        <fgColor rgb="FFD8E6CF"/>
        <bgColor indexed="64"/>
      </patternFill>
    </fill>
    <fill>
      <patternFill patternType="solid">
        <fgColor rgb="FFA9D18E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30" fillId="0" borderId="0"/>
  </cellStyleXfs>
  <cellXfs count="186">
    <xf numFmtId="0" fontId="0" fillId="0" borderId="0" xfId="0"/>
    <xf numFmtId="49" fontId="0" fillId="0" borderId="0" xfId="0" applyNumberForma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2" fillId="3" borderId="0" xfId="0" applyNumberFormat="1" applyFont="1" applyFill="1" applyAlignment="1" applyProtection="1">
      <alignment horizontal="left" vertical="center"/>
      <protection locked="0"/>
    </xf>
    <xf numFmtId="49" fontId="22" fillId="0" borderId="0" xfId="0" applyNumberFormat="1" applyFont="1"/>
    <xf numFmtId="49" fontId="22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12" fillId="3" borderId="0" xfId="0" applyNumberFormat="1" applyFont="1" applyFill="1" applyAlignment="1" applyProtection="1">
      <alignment vertical="center"/>
      <protection locked="0"/>
    </xf>
    <xf numFmtId="49" fontId="22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 wrapText="1"/>
    </xf>
    <xf numFmtId="164" fontId="23" fillId="0" borderId="3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3" xfId="0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0" fontId="23" fillId="0" borderId="3" xfId="0" applyNumberFormat="1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2" fontId="23" fillId="3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0" fontId="23" fillId="0" borderId="0" xfId="0" applyFont="1"/>
    <xf numFmtId="0" fontId="23" fillId="0" borderId="1" xfId="2" applyFont="1" applyBorder="1" applyAlignment="1">
      <alignment horizontal="left" readingOrder="1"/>
    </xf>
    <xf numFmtId="0" fontId="23" fillId="0" borderId="1" xfId="2" applyFont="1" applyBorder="1" applyAlignment="1">
      <alignment readingOrder="1"/>
    </xf>
    <xf numFmtId="0" fontId="17" fillId="0" borderId="0" xfId="0" applyFont="1" applyAlignment="1">
      <alignment horizontal="justify" vertical="center" wrapText="1"/>
    </xf>
    <xf numFmtId="49" fontId="27" fillId="2" borderId="2" xfId="0" applyNumberFormat="1" applyFont="1" applyFill="1" applyBorder="1" applyAlignment="1">
      <alignment horizontal="left" vertical="center"/>
    </xf>
    <xf numFmtId="49" fontId="27" fillId="2" borderId="3" xfId="0" applyNumberFormat="1" applyFont="1" applyFill="1" applyBorder="1" applyAlignment="1">
      <alignment horizontal="left" vertical="center"/>
    </xf>
    <xf numFmtId="49" fontId="27" fillId="2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justify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2" fillId="3" borderId="7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Border="1" applyAlignment="1">
      <alignment horizontal="center" wrapText="1"/>
    </xf>
    <xf numFmtId="49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25" fillId="3" borderId="5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wrapText="1"/>
    </xf>
    <xf numFmtId="0" fontId="12" fillId="9" borderId="3" xfId="0" applyFont="1" applyFill="1" applyBorder="1" applyAlignment="1">
      <alignment horizontal="left" wrapText="1"/>
    </xf>
    <xf numFmtId="0" fontId="12" fillId="9" borderId="4" xfId="0" applyFont="1" applyFill="1" applyBorder="1" applyAlignment="1">
      <alignment horizontal="left" wrapText="1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0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right" vertical="center" wrapText="1"/>
    </xf>
    <xf numFmtId="0" fontId="23" fillId="7" borderId="2" xfId="0" applyFont="1" applyFill="1" applyBorder="1" applyAlignment="1" applyProtection="1">
      <alignment horizontal="center" vertical="center" wrapText="1"/>
      <protection locked="0"/>
    </xf>
    <xf numFmtId="0" fontId="23" fillId="7" borderId="3" xfId="0" applyFont="1" applyFill="1" applyBorder="1" applyAlignment="1" applyProtection="1">
      <alignment horizontal="center" vertical="center" wrapText="1"/>
      <protection locked="0"/>
    </xf>
    <xf numFmtId="0" fontId="23" fillId="7" borderId="4" xfId="0" applyFont="1" applyFill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0" fontId="23" fillId="5" borderId="2" xfId="0" applyNumberFormat="1" applyFont="1" applyFill="1" applyBorder="1" applyAlignment="1">
      <alignment horizontal="center" vertical="center" wrapText="1"/>
    </xf>
    <xf numFmtId="10" fontId="23" fillId="5" borderId="3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65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3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2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23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8" xfId="0" applyFont="1" applyFill="1" applyBorder="1" applyAlignment="1">
      <alignment horizontal="left" vertical="top" wrapText="1"/>
    </xf>
    <xf numFmtId="0" fontId="23" fillId="3" borderId="9" xfId="0" applyFont="1" applyFill="1" applyBorder="1" applyAlignment="1">
      <alignment horizontal="left" vertical="top" wrapText="1"/>
    </xf>
    <xf numFmtId="0" fontId="23" fillId="3" borderId="10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7" borderId="1" xfId="0" applyNumberFormat="1" applyFont="1" applyFill="1" applyBorder="1" applyAlignment="1" applyProtection="1">
      <alignment horizontal="left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 applyProtection="1">
      <alignment horizontal="left" vertical="center"/>
      <protection locked="0"/>
    </xf>
    <xf numFmtId="0" fontId="23" fillId="3" borderId="11" xfId="0" applyFont="1" applyFill="1" applyBorder="1" applyAlignment="1">
      <alignment horizontal="justify" vertical="top" wrapText="1"/>
    </xf>
    <xf numFmtId="0" fontId="23" fillId="3" borderId="11" xfId="0" applyFont="1" applyFill="1" applyBorder="1" applyAlignment="1">
      <alignment horizontal="justify" vertical="top"/>
    </xf>
    <xf numFmtId="0" fontId="23" fillId="3" borderId="1" xfId="0" applyFont="1" applyFill="1" applyBorder="1" applyAlignment="1">
      <alignment horizontal="justify" vertical="top" wrapText="1"/>
    </xf>
    <xf numFmtId="0" fontId="23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wrapText="1"/>
    </xf>
    <xf numFmtId="0" fontId="23" fillId="3" borderId="3" xfId="0" applyFont="1" applyFill="1" applyBorder="1" applyAlignment="1">
      <alignment horizontal="left" wrapText="1"/>
    </xf>
    <xf numFmtId="0" fontId="23" fillId="3" borderId="4" xfId="0" applyFont="1" applyFill="1" applyBorder="1" applyAlignment="1">
      <alignment horizontal="left" wrapText="1"/>
    </xf>
    <xf numFmtId="9" fontId="12" fillId="3" borderId="2" xfId="1" applyFont="1" applyFill="1" applyBorder="1" applyAlignment="1" applyProtection="1">
      <alignment horizontal="center" vertical="center" wrapText="1"/>
    </xf>
    <xf numFmtId="9" fontId="12" fillId="3" borderId="3" xfId="1" applyFont="1" applyFill="1" applyBorder="1" applyAlignment="1" applyProtection="1">
      <alignment horizontal="center" vertical="center" wrapText="1"/>
    </xf>
    <xf numFmtId="9" fontId="12" fillId="3" borderId="4" xfId="1" applyFont="1" applyFill="1" applyBorder="1" applyAlignment="1" applyProtection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0" xfId="0" applyNumberFormat="1" applyFont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vertical="center" wrapText="1"/>
    </xf>
    <xf numFmtId="9" fontId="12" fillId="7" borderId="2" xfId="1" applyFont="1" applyFill="1" applyBorder="1" applyAlignment="1" applyProtection="1">
      <alignment horizontal="center" vertical="center" wrapText="1"/>
      <protection locked="0"/>
    </xf>
    <xf numFmtId="9" fontId="12" fillId="7" borderId="3" xfId="1" applyFont="1" applyFill="1" applyBorder="1" applyAlignment="1" applyProtection="1">
      <alignment horizontal="center" vertical="center" wrapText="1"/>
      <protection locked="0"/>
    </xf>
    <xf numFmtId="9" fontId="12" fillId="7" borderId="4" xfId="1" applyFont="1" applyFill="1" applyBorder="1" applyAlignment="1" applyProtection="1">
      <alignment horizontal="center" vertical="center" wrapText="1"/>
      <protection locked="0"/>
    </xf>
    <xf numFmtId="1" fontId="23" fillId="3" borderId="3" xfId="0" applyNumberFormat="1" applyFont="1" applyFill="1" applyBorder="1" applyAlignment="1">
      <alignment horizontal="left" wrapText="1"/>
    </xf>
    <xf numFmtId="49" fontId="10" fillId="7" borderId="1" xfId="0" applyNumberFormat="1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5" borderId="4" xfId="0" applyNumberFormat="1" applyFont="1" applyFill="1" applyBorder="1" applyAlignment="1">
      <alignment horizontal="center" vertical="center" wrapText="1"/>
    </xf>
    <xf numFmtId="9" fontId="23" fillId="5" borderId="2" xfId="0" applyNumberFormat="1" applyFont="1" applyFill="1" applyBorder="1" applyAlignment="1">
      <alignment horizontal="center" vertical="center" wrapText="1"/>
    </xf>
    <xf numFmtId="9" fontId="23" fillId="5" borderId="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7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1" xfId="0" applyNumberFormat="1" applyFont="1" applyBorder="1" applyAlignment="1">
      <alignment horizontal="left" vertical="center" wrapText="1"/>
    </xf>
    <xf numFmtId="49" fontId="9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14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8" borderId="2" xfId="0" applyNumberFormat="1" applyFont="1" applyFill="1" applyBorder="1" applyAlignment="1" applyProtection="1">
      <alignment horizontal="center" vertical="center"/>
      <protection locked="0"/>
    </xf>
    <xf numFmtId="49" fontId="29" fillId="8" borderId="3" xfId="0" applyNumberFormat="1" applyFont="1" applyFill="1" applyBorder="1" applyAlignment="1" applyProtection="1">
      <alignment horizontal="center" vertical="center"/>
      <protection locked="0"/>
    </xf>
    <xf numFmtId="49" fontId="29" fillId="8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1" fontId="23" fillId="3" borderId="2" xfId="0" applyNumberFormat="1" applyFont="1" applyFill="1" applyBorder="1" applyAlignment="1">
      <alignment horizontal="center" vertical="center" wrapText="1"/>
    </xf>
    <xf numFmtId="1" fontId="23" fillId="3" borderId="3" xfId="0" applyNumberFormat="1" applyFont="1" applyFill="1" applyBorder="1" applyAlignment="1">
      <alignment horizontal="center" vertical="center" wrapText="1"/>
    </xf>
    <xf numFmtId="1" fontId="23" fillId="3" borderId="4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horizontal="justify" vertical="top" wrapText="1"/>
    </xf>
    <xf numFmtId="1" fontId="2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3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5" fillId="3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</cellXfs>
  <cellStyles count="3">
    <cellStyle name="Normal" xfId="2" xr:uid="{D67952A4-844A-4991-912B-4D47B90F4234}"/>
    <cellStyle name="Normalny" xfId="0" builtinId="0"/>
    <cellStyle name="Procentowy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left" vertical="bottom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FFEE"/>
      <color rgb="FFD8E6CF"/>
      <color rgb="FFA9D18E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153865</xdr:colOff>
      <xdr:row>1</xdr:row>
      <xdr:rowOff>197830</xdr:rowOff>
    </xdr:from>
    <xdr:to>
      <xdr:col>25</xdr:col>
      <xdr:colOff>90912</xdr:colOff>
      <xdr:row>1</xdr:row>
      <xdr:rowOff>886560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4FAA7DC-3C94-46EC-816A-01840C90C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0827" y="1377465"/>
          <a:ext cx="618451" cy="688730"/>
        </a:xfrm>
        <a:prstGeom prst="rect">
          <a:avLst/>
        </a:prstGeom>
      </xdr:spPr>
    </xdr:pic>
    <xdr:clientData/>
  </xdr:twoCellAnchor>
  <xdr:twoCellAnchor editAs="oneCell">
    <xdr:from>
      <xdr:col>1</xdr:col>
      <xdr:colOff>316580</xdr:colOff>
      <xdr:row>0</xdr:row>
      <xdr:rowOff>97582</xdr:rowOff>
    </xdr:from>
    <xdr:to>
      <xdr:col>23</xdr:col>
      <xdr:colOff>107067</xdr:colOff>
      <xdr:row>0</xdr:row>
      <xdr:rowOff>700768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F181719-0947-4ECA-8D5F-FAC6174220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55" y="97582"/>
          <a:ext cx="4924462" cy="6031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EEC251-C905-4855-9954-6D395613C502}" name="Tabela2" displayName="Tabela2" ref="AJ107:AJ109" totalsRowShown="0">
  <autoFilter ref="AJ107:AJ109" xr:uid="{58EEC251-C905-4855-9954-6D395613C502}"/>
  <tableColumns count="1">
    <tableColumn id="1" xr3:uid="{3170D020-E2B5-42C6-AAEB-D4C7EBBE3B76}" name="odległość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2EA3C7-E02E-4AB3-9B42-456D5F221BEE}" name="Tabela3" displayName="Tabela3" ref="AL107:AL109" totalsRowShown="0">
  <autoFilter ref="AL107:AL109" xr:uid="{692EA3C7-E02E-4AB3-9B42-456D5F221BEE}"/>
  <tableColumns count="1">
    <tableColumn id="1" xr3:uid="{2B7083BF-BD07-4CF3-8631-7629658F7890}" name="tak/ni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1A3FA6-BED4-46F0-85E8-46A7C598949D}" name="Tabela15" displayName="Tabela15" ref="AG107:AI274" totalsRowShown="0" headerRowDxfId="5" dataDxfId="4" headerRowCellStyle="Normalny" dataCellStyle="Normalny">
  <autoFilter ref="AG107:AI274" xr:uid="{5C1A3FA6-BED4-46F0-85E8-46A7C598949D}"/>
  <sortState xmlns:xlrd2="http://schemas.microsoft.com/office/spreadsheetml/2017/richdata2" ref="AG108:AH274">
    <sortCondition ref="AG117:AG284"/>
  </sortState>
  <tableColumns count="3">
    <tableColumn id="1" xr3:uid="{10945149-DA18-4D57-8093-BB2D12B79FC7}" name="gmina " dataDxfId="3" dataCellStyle="Normal"/>
    <tableColumn id="2" xr3:uid="{1F9A86EF-5862-4517-90A2-DCD04EE7D3A1}" name="wskaźnik g" dataDxfId="2" dataCellStyle="Normalny"/>
    <tableColumn id="3" xr3:uid="{055E3BCA-E8D9-4F5A-BCB9-A74ECC32A5D1}" name="ludność" dataDxfId="1" dataCellStyle="Normaln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74"/>
  <sheetViews>
    <sheetView showGridLines="0" tabSelected="1" view="pageBreakPreview" zoomScale="120" zoomScaleNormal="140" zoomScaleSheetLayoutView="120" zoomScalePageLayoutView="130" workbookViewId="0">
      <selection activeCell="D87" sqref="D87:K87"/>
    </sheetView>
  </sheetViews>
  <sheetFormatPr defaultColWidth="9.140625" defaultRowHeight="15" x14ac:dyDescent="0.25"/>
  <cols>
    <col min="1" max="2" width="5" customWidth="1"/>
    <col min="3" max="26" width="3.42578125" customWidth="1"/>
    <col min="27" max="27" width="98.7109375" customWidth="1"/>
    <col min="28" max="28" width="72.140625" customWidth="1"/>
    <col min="29" max="29" width="40" customWidth="1"/>
    <col min="34" max="34" width="12.28515625" customWidth="1"/>
    <col min="36" max="36" width="11.85546875" customWidth="1"/>
    <col min="38" max="38" width="11.85546875" customWidth="1"/>
  </cols>
  <sheetData>
    <row r="1" spans="1:28" ht="72.75" customHeight="1" x14ac:dyDescent="0.25">
      <c r="A1" s="1"/>
      <c r="B1" s="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</row>
    <row r="2" spans="1:28" ht="77.25" customHeight="1" x14ac:dyDescent="0.25">
      <c r="A2" s="102" t="s">
        <v>65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"/>
      <c r="AB2" s="6"/>
    </row>
    <row r="3" spans="1:28" ht="20.100000000000001" customHeight="1" x14ac:dyDescent="0.25">
      <c r="A3" s="98" t="s">
        <v>14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A3" s="1"/>
      <c r="AB3" s="2"/>
    </row>
    <row r="4" spans="1:28" ht="20.10000000000000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"/>
    </row>
    <row r="5" spans="1:28" ht="20.100000000000001" customHeight="1" x14ac:dyDescent="0.25">
      <c r="A5" s="101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  <c r="AB5" s="7"/>
    </row>
    <row r="6" spans="1:28" ht="44.25" customHeight="1" x14ac:dyDescent="0.3">
      <c r="A6" s="155" t="s">
        <v>79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"/>
      <c r="AB6" s="9"/>
    </row>
    <row r="7" spans="1:28" ht="20.100000000000001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"/>
      <c r="AB7" s="7"/>
    </row>
    <row r="8" spans="1:28" ht="20.100000000000001" customHeight="1" x14ac:dyDescent="0.25">
      <c r="A8" s="64" t="s">
        <v>40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6"/>
      <c r="AA8" s="1"/>
      <c r="AB8" s="7"/>
    </row>
    <row r="9" spans="1:28" ht="30" customHeight="1" x14ac:dyDescent="0.3">
      <c r="A9" s="157" t="s">
        <v>42</v>
      </c>
      <c r="B9" s="157"/>
      <c r="C9" s="157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3"/>
      <c r="AB9" s="9"/>
    </row>
    <row r="10" spans="1:28" ht="20.100000000000001" customHeight="1" x14ac:dyDescent="0.25">
      <c r="A10" s="106" t="s">
        <v>0</v>
      </c>
      <c r="B10" s="106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6" t="s">
        <v>1</v>
      </c>
      <c r="O10" s="106"/>
      <c r="P10" s="106"/>
      <c r="Q10" s="106"/>
      <c r="R10" s="107"/>
      <c r="S10" s="107"/>
      <c r="T10" s="107"/>
      <c r="U10" s="107"/>
      <c r="V10" s="107"/>
      <c r="W10" s="107"/>
      <c r="X10" s="107"/>
      <c r="Y10" s="107"/>
      <c r="Z10" s="107"/>
      <c r="AA10" s="1"/>
      <c r="AB10" s="10"/>
    </row>
    <row r="11" spans="1:28" ht="20.100000000000001" customHeight="1" x14ac:dyDescent="0.25">
      <c r="A11" s="106" t="s">
        <v>2</v>
      </c>
      <c r="B11" s="106"/>
      <c r="C11" s="106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6" t="s">
        <v>3</v>
      </c>
      <c r="O11" s="106"/>
      <c r="P11" s="106"/>
      <c r="Q11" s="106"/>
      <c r="R11" s="107"/>
      <c r="S11" s="107"/>
      <c r="T11" s="107"/>
      <c r="U11" s="107"/>
      <c r="V11" s="107"/>
      <c r="W11" s="107"/>
      <c r="X11" s="107"/>
      <c r="Y11" s="107"/>
      <c r="Z11" s="107"/>
      <c r="AA11" s="1"/>
      <c r="AB11" s="10"/>
    </row>
    <row r="12" spans="1:28" ht="20.100000000000001" customHeight="1" x14ac:dyDescent="0.25">
      <c r="A12" s="106" t="s">
        <v>20</v>
      </c>
      <c r="B12" s="106"/>
      <c r="C12" s="106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6" t="s">
        <v>4</v>
      </c>
      <c r="O12" s="106"/>
      <c r="P12" s="106"/>
      <c r="Q12" s="106"/>
      <c r="R12" s="107"/>
      <c r="S12" s="107"/>
      <c r="T12" s="107"/>
      <c r="U12" s="107"/>
      <c r="V12" s="107"/>
      <c r="W12" s="107"/>
      <c r="X12" s="107"/>
      <c r="Y12" s="107"/>
      <c r="Z12" s="107"/>
      <c r="AA12" s="1"/>
      <c r="AB12" s="10"/>
    </row>
    <row r="13" spans="1:28" ht="20.100000000000001" customHeight="1" x14ac:dyDescent="0.25">
      <c r="A13" s="159" t="s">
        <v>78</v>
      </c>
      <c r="B13" s="160"/>
      <c r="C13" s="160"/>
      <c r="D13" s="161"/>
      <c r="E13" s="163" t="s">
        <v>92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5"/>
      <c r="AA13" s="1"/>
      <c r="AB13" s="10"/>
    </row>
    <row r="14" spans="1:28" ht="20.100000000000001" customHeight="1" x14ac:dyDescent="0.25">
      <c r="A14" s="106" t="s">
        <v>62</v>
      </c>
      <c r="B14" s="106"/>
      <c r="C14" s="106"/>
      <c r="D14" s="106"/>
      <c r="E14" s="167" t="s">
        <v>46</v>
      </c>
      <c r="F14" s="167"/>
      <c r="G14" s="167"/>
      <c r="H14" s="148"/>
      <c r="I14" s="148"/>
      <c r="J14" s="148"/>
      <c r="K14" s="148"/>
      <c r="L14" s="148"/>
      <c r="M14" s="148"/>
      <c r="N14" s="106" t="s">
        <v>7</v>
      </c>
      <c r="O14" s="106"/>
      <c r="P14" s="106"/>
      <c r="Q14" s="106"/>
      <c r="R14" s="109"/>
      <c r="S14" s="109"/>
      <c r="T14" s="109"/>
      <c r="U14" s="109"/>
      <c r="V14" s="109"/>
      <c r="W14" s="109"/>
      <c r="X14" s="109"/>
      <c r="Y14" s="109"/>
      <c r="Z14" s="109"/>
      <c r="AA14" s="1"/>
      <c r="AB14" s="10"/>
    </row>
    <row r="15" spans="1:28" ht="20.100000000000001" customHeight="1" x14ac:dyDescent="0.25">
      <c r="A15" s="106"/>
      <c r="B15" s="106"/>
      <c r="C15" s="106"/>
      <c r="D15" s="106"/>
      <c r="E15" s="167" t="s">
        <v>17</v>
      </c>
      <c r="F15" s="167"/>
      <c r="G15" s="167"/>
      <c r="H15" s="108" t="s">
        <v>19</v>
      </c>
      <c r="I15" s="108"/>
      <c r="J15" s="108"/>
      <c r="K15" s="108"/>
      <c r="L15" s="108"/>
      <c r="M15" s="108"/>
      <c r="N15" s="106" t="s">
        <v>18</v>
      </c>
      <c r="O15" s="106"/>
      <c r="P15" s="106"/>
      <c r="Q15" s="106"/>
      <c r="R15" s="148"/>
      <c r="S15" s="148"/>
      <c r="T15" s="148"/>
      <c r="U15" s="148"/>
      <c r="V15" s="148"/>
      <c r="W15" s="148"/>
      <c r="X15" s="148"/>
      <c r="Y15" s="148"/>
      <c r="Z15" s="148"/>
      <c r="AA15" s="1"/>
      <c r="AB15" s="10"/>
    </row>
    <row r="16" spans="1:28" ht="20.100000000000001" customHeight="1" x14ac:dyDescent="0.25">
      <c r="A16" s="106" t="s">
        <v>16</v>
      </c>
      <c r="B16" s="106"/>
      <c r="C16" s="106"/>
      <c r="D16" s="106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"/>
      <c r="AB16" s="10"/>
    </row>
    <row r="17" spans="1:28" ht="20.100000000000001" customHeight="1" x14ac:dyDescent="0.25">
      <c r="A17" s="106" t="s">
        <v>8</v>
      </c>
      <c r="B17" s="106"/>
      <c r="C17" s="106"/>
      <c r="D17" s="10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"/>
      <c r="AB17" s="10"/>
    </row>
    <row r="18" spans="1:28" ht="20.100000000000001" customHeight="1" x14ac:dyDescent="0.25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"/>
      <c r="AB18" s="7"/>
    </row>
    <row r="19" spans="1:28" ht="20.100000000000001" customHeight="1" x14ac:dyDescent="0.25">
      <c r="A19" s="49" t="s">
        <v>41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1"/>
      <c r="AB19" s="7"/>
    </row>
    <row r="20" spans="1:28" ht="20.100000000000001" customHeight="1" x14ac:dyDescent="0.25">
      <c r="A20" s="106" t="s">
        <v>9</v>
      </c>
      <c r="B20" s="106"/>
      <c r="C20" s="106"/>
      <c r="D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"/>
      <c r="AB20" s="10"/>
    </row>
    <row r="21" spans="1:28" ht="20.100000000000001" customHeight="1" x14ac:dyDescent="0.25">
      <c r="A21" s="106" t="s">
        <v>5</v>
      </c>
      <c r="B21" s="106"/>
      <c r="C21" s="106"/>
      <c r="D21" s="106"/>
      <c r="E21" s="107"/>
      <c r="F21" s="107"/>
      <c r="G21" s="107"/>
      <c r="H21" s="107"/>
      <c r="I21" s="107"/>
      <c r="J21" s="107"/>
      <c r="K21" s="106" t="s">
        <v>6</v>
      </c>
      <c r="L21" s="106"/>
      <c r="M21" s="106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"/>
      <c r="AB21" s="10"/>
    </row>
    <row r="22" spans="1:28" ht="20.100000000000001" customHeight="1" x14ac:dyDescent="0.25">
      <c r="A22" s="106" t="s">
        <v>10</v>
      </c>
      <c r="B22" s="106"/>
      <c r="C22" s="106"/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"/>
      <c r="AB22" s="10"/>
    </row>
    <row r="23" spans="1:28" ht="20.10000000000000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"/>
      <c r="AB23" s="10"/>
    </row>
    <row r="24" spans="1:28" ht="20.100000000000001" customHeight="1" x14ac:dyDescent="0.25">
      <c r="A24" s="136" t="s">
        <v>22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"/>
      <c r="AB24" s="10"/>
    </row>
    <row r="25" spans="1:28" ht="50.1" customHeight="1" x14ac:dyDescent="0.25">
      <c r="A25" s="74" t="s">
        <v>266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162"/>
      <c r="V25" s="162"/>
      <c r="W25" s="162"/>
      <c r="X25" s="162"/>
      <c r="Y25" s="162"/>
      <c r="Z25" s="162"/>
      <c r="AA25" s="14"/>
      <c r="AB25" s="10"/>
    </row>
    <row r="26" spans="1:28" ht="20.100000000000001" customHeight="1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8"/>
      <c r="R26" s="18"/>
      <c r="S26" s="18"/>
      <c r="T26" s="18"/>
      <c r="U26" s="20"/>
      <c r="V26" s="20"/>
      <c r="W26" s="20"/>
      <c r="X26" s="20"/>
      <c r="Y26" s="20"/>
      <c r="Z26" s="20"/>
      <c r="AA26" s="1"/>
      <c r="AB26" s="10"/>
    </row>
    <row r="27" spans="1:28" ht="20.100000000000001" customHeight="1" x14ac:dyDescent="0.25">
      <c r="A27" s="84" t="s">
        <v>89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52" t="s">
        <v>43</v>
      </c>
      <c r="V27" s="52"/>
      <c r="W27" s="52"/>
      <c r="X27" s="52"/>
      <c r="Y27" s="52"/>
      <c r="Z27" s="52"/>
      <c r="AA27" s="1"/>
      <c r="AB27" s="10"/>
    </row>
    <row r="28" spans="1:28" ht="30" customHeight="1" x14ac:dyDescent="0.25">
      <c r="A28" s="74" t="s">
        <v>25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143" t="s">
        <v>23</v>
      </c>
      <c r="V28" s="143"/>
      <c r="W28" s="143"/>
      <c r="X28" s="143"/>
      <c r="Y28" s="143"/>
      <c r="Z28" s="143"/>
      <c r="AA28" s="1"/>
      <c r="AB28" s="10"/>
    </row>
    <row r="29" spans="1:28" ht="30" customHeight="1" x14ac:dyDescent="0.25">
      <c r="A29" s="74" t="s">
        <v>24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92" t="str">
        <f>IFERROR(VLOOKUP(R10,Tabela15[],3,FALSE)/W56,"")</f>
        <v/>
      </c>
      <c r="V29" s="92"/>
      <c r="W29" s="92"/>
      <c r="X29" s="92"/>
      <c r="Y29" s="92"/>
      <c r="Z29" s="92"/>
      <c r="AA29" s="13"/>
      <c r="AB29" s="10"/>
    </row>
    <row r="30" spans="1:28" ht="20.100000000000001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  <c r="Y30" s="23"/>
      <c r="Z30" s="23"/>
      <c r="AA30" s="13"/>
      <c r="AB30" s="10"/>
    </row>
    <row r="31" spans="1:28" ht="20.100000000000001" customHeight="1" x14ac:dyDescent="0.25">
      <c r="A31" s="84" t="s">
        <v>57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1"/>
      <c r="AB31" s="10"/>
    </row>
    <row r="32" spans="1:28" ht="60" customHeight="1" x14ac:dyDescent="0.25">
      <c r="A32" s="110" t="s">
        <v>82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4"/>
      <c r="AB32" s="10"/>
    </row>
    <row r="33" spans="1:28" ht="30.75" customHeight="1" x14ac:dyDescent="0.25">
      <c r="A33" s="93" t="s">
        <v>81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5"/>
      <c r="AA33" s="14"/>
      <c r="AB33" s="10"/>
    </row>
    <row r="34" spans="1:28" ht="61.5" customHeight="1" x14ac:dyDescent="0.25">
      <c r="A34" s="112" t="s">
        <v>80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"/>
      <c r="AB34" s="10"/>
    </row>
    <row r="35" spans="1:28" ht="20.100000000000001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1"/>
      <c r="AB35" s="10"/>
    </row>
    <row r="36" spans="1:28" ht="20.100000000000001" customHeight="1" x14ac:dyDescent="0.25">
      <c r="A36" s="114" t="s">
        <v>90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6"/>
      <c r="AA36" s="1"/>
      <c r="AB36" s="10"/>
    </row>
    <row r="37" spans="1:28" ht="24.95" customHeight="1" x14ac:dyDescent="0.25">
      <c r="A37" s="74" t="s">
        <v>53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3"/>
      <c r="V37" s="73"/>
      <c r="W37" s="73"/>
      <c r="X37" s="73"/>
      <c r="Y37" s="73"/>
      <c r="Z37" s="73"/>
      <c r="AA37" s="1"/>
      <c r="AB37" s="10"/>
    </row>
    <row r="38" spans="1:28" ht="24.95" customHeight="1" x14ac:dyDescent="0.25">
      <c r="A38" s="74" t="s">
        <v>77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3"/>
      <c r="V38" s="73"/>
      <c r="W38" s="73"/>
      <c r="X38" s="73"/>
      <c r="Y38" s="73"/>
      <c r="Z38" s="73"/>
      <c r="AA38" s="1"/>
      <c r="AB38" s="10"/>
    </row>
    <row r="39" spans="1:28" ht="20.100000000000001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5"/>
      <c r="V39" s="25"/>
      <c r="W39" s="25"/>
      <c r="X39" s="25"/>
      <c r="Y39" s="25"/>
      <c r="Z39" s="25"/>
      <c r="AA39" s="1"/>
      <c r="AB39" s="10"/>
    </row>
    <row r="40" spans="1:28" ht="20.100000000000001" customHeight="1" x14ac:dyDescent="0.25">
      <c r="A40" s="114" t="s">
        <v>91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2"/>
      <c r="AA40" s="1"/>
      <c r="AB40" s="10"/>
    </row>
    <row r="41" spans="1:28" ht="20.100000000000001" customHeight="1" x14ac:dyDescent="0.25">
      <c r="A41" s="177" t="s">
        <v>26</v>
      </c>
      <c r="B41" s="171" t="s">
        <v>27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3"/>
      <c r="N41" s="81" t="s">
        <v>28</v>
      </c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3"/>
      <c r="AA41" s="1"/>
      <c r="AB41" s="10"/>
    </row>
    <row r="42" spans="1:28" ht="20.100000000000001" customHeight="1" x14ac:dyDescent="0.25">
      <c r="A42" s="178"/>
      <c r="B42" s="174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6"/>
      <c r="N42" s="113" t="s">
        <v>63</v>
      </c>
      <c r="O42" s="113"/>
      <c r="P42" s="113"/>
      <c r="Q42" s="113"/>
      <c r="R42" s="113"/>
      <c r="S42" s="113"/>
      <c r="T42" s="113"/>
      <c r="U42" s="113"/>
      <c r="V42" s="113"/>
      <c r="W42" s="113"/>
      <c r="X42" s="168" t="s">
        <v>64</v>
      </c>
      <c r="Y42" s="169"/>
      <c r="Z42" s="170"/>
      <c r="AA42" s="1"/>
      <c r="AB42" s="10"/>
    </row>
    <row r="43" spans="1:28" ht="20.100000000000001" customHeight="1" x14ac:dyDescent="0.25">
      <c r="A43" s="27">
        <v>1</v>
      </c>
      <c r="B43" s="74" t="s">
        <v>29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5" t="str">
        <f>IFERROR(N43/$N$48,"0%")</f>
        <v>0%</v>
      </c>
      <c r="Y43" s="86"/>
      <c r="Z43" s="87"/>
      <c r="AA43" s="1"/>
      <c r="AB43" s="10"/>
    </row>
    <row r="44" spans="1:28" ht="20.100000000000001" customHeight="1" x14ac:dyDescent="0.25">
      <c r="A44" s="26">
        <v>2</v>
      </c>
      <c r="B44" s="74" t="s">
        <v>30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5" t="str">
        <f t="shared" ref="X44:X47" si="0">IFERROR(N44/$N$48,"0%")</f>
        <v>0%</v>
      </c>
      <c r="Y44" s="86"/>
      <c r="Z44" s="87"/>
      <c r="AA44" s="1"/>
      <c r="AB44" s="10"/>
    </row>
    <row r="45" spans="1:28" ht="20.100000000000001" customHeight="1" x14ac:dyDescent="0.25">
      <c r="A45" s="26">
        <v>3</v>
      </c>
      <c r="B45" s="74" t="s">
        <v>31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89"/>
      <c r="O45" s="90"/>
      <c r="P45" s="90"/>
      <c r="Q45" s="90"/>
      <c r="R45" s="90"/>
      <c r="S45" s="90"/>
      <c r="T45" s="90"/>
      <c r="U45" s="90"/>
      <c r="V45" s="90"/>
      <c r="W45" s="91"/>
      <c r="X45" s="85" t="str">
        <f t="shared" si="0"/>
        <v>0%</v>
      </c>
      <c r="Y45" s="86"/>
      <c r="Z45" s="87"/>
      <c r="AA45" s="1"/>
      <c r="AB45" s="10"/>
    </row>
    <row r="46" spans="1:28" ht="20.100000000000001" customHeight="1" x14ac:dyDescent="0.25">
      <c r="A46" s="26">
        <v>4</v>
      </c>
      <c r="B46" s="74" t="s">
        <v>32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89"/>
      <c r="O46" s="90"/>
      <c r="P46" s="90"/>
      <c r="Q46" s="90"/>
      <c r="R46" s="90"/>
      <c r="S46" s="90"/>
      <c r="T46" s="90"/>
      <c r="U46" s="90"/>
      <c r="V46" s="90"/>
      <c r="W46" s="91"/>
      <c r="X46" s="85" t="str">
        <f t="shared" si="0"/>
        <v>0%</v>
      </c>
      <c r="Y46" s="86"/>
      <c r="Z46" s="87"/>
      <c r="AA46" s="1"/>
      <c r="AB46" s="10"/>
    </row>
    <row r="47" spans="1:28" ht="20.100000000000001" customHeight="1" x14ac:dyDescent="0.25">
      <c r="A47" s="26">
        <v>5</v>
      </c>
      <c r="B47" s="74" t="s">
        <v>32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89"/>
      <c r="O47" s="90"/>
      <c r="P47" s="90"/>
      <c r="Q47" s="90"/>
      <c r="R47" s="90"/>
      <c r="S47" s="90"/>
      <c r="T47" s="90"/>
      <c r="U47" s="90"/>
      <c r="V47" s="90"/>
      <c r="W47" s="91"/>
      <c r="X47" s="85" t="str">
        <f t="shared" si="0"/>
        <v>0%</v>
      </c>
      <c r="Y47" s="86"/>
      <c r="Z47" s="87"/>
      <c r="AA47" s="1"/>
      <c r="AB47" s="10"/>
    </row>
    <row r="48" spans="1:28" ht="20.100000000000001" customHeight="1" x14ac:dyDescent="0.25">
      <c r="A48" s="75" t="s">
        <v>33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7"/>
      <c r="N48" s="149">
        <f>SUM(N43:W47)</f>
        <v>0</v>
      </c>
      <c r="O48" s="150"/>
      <c r="P48" s="150"/>
      <c r="Q48" s="150"/>
      <c r="R48" s="150"/>
      <c r="S48" s="150"/>
      <c r="T48" s="150"/>
      <c r="U48" s="150"/>
      <c r="V48" s="150"/>
      <c r="W48" s="151"/>
      <c r="X48" s="152">
        <f>IFERROR(SUBTOTAL(9,X43:Z47),"")</f>
        <v>0</v>
      </c>
      <c r="Y48" s="153"/>
      <c r="Z48" s="154"/>
      <c r="AA48" s="1"/>
      <c r="AB48" s="10"/>
    </row>
    <row r="49" spans="1:28" ht="20.100000000000001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30"/>
      <c r="Y49" s="30"/>
      <c r="Z49" s="30"/>
      <c r="AA49" s="1"/>
      <c r="AB49" s="10"/>
    </row>
    <row r="50" spans="1:28" ht="30" customHeight="1" x14ac:dyDescent="0.25">
      <c r="A50" s="183" t="s">
        <v>67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17" t="s">
        <v>50</v>
      </c>
      <c r="X50" s="118"/>
      <c r="Y50" s="118"/>
      <c r="Z50" s="119"/>
      <c r="AA50" s="1"/>
      <c r="AB50" s="3"/>
    </row>
    <row r="51" spans="1:28" ht="20.100000000000001" customHeight="1" x14ac:dyDescent="0.25">
      <c r="A51" s="180" t="s">
        <v>66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2"/>
      <c r="W51" s="144"/>
      <c r="X51" s="145"/>
      <c r="Y51" s="145"/>
      <c r="Z51" s="146"/>
      <c r="AA51" s="1"/>
      <c r="AB51" s="3"/>
    </row>
    <row r="52" spans="1:28" ht="20.100000000000001" customHeight="1" x14ac:dyDescent="0.25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"/>
      <c r="AB52" s="3"/>
    </row>
    <row r="53" spans="1:28" ht="30" customHeight="1" x14ac:dyDescent="0.25">
      <c r="A53" s="58" t="s">
        <v>68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1"/>
      <c r="AB53" s="3"/>
    </row>
    <row r="54" spans="1:28" ht="20.100000000000001" customHeight="1" x14ac:dyDescent="0.25">
      <c r="A54" s="81" t="s">
        <v>69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140"/>
      <c r="X54" s="140"/>
      <c r="Y54" s="140"/>
      <c r="Z54" s="140"/>
      <c r="AA54" s="1"/>
      <c r="AB54" s="2"/>
    </row>
    <row r="55" spans="1:28" ht="20.100000000000001" customHeight="1" x14ac:dyDescent="0.25">
      <c r="A55" s="81" t="s">
        <v>70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140"/>
      <c r="X55" s="140"/>
      <c r="Y55" s="140"/>
      <c r="Z55" s="140"/>
      <c r="AA55" s="1"/>
      <c r="AB55" s="2"/>
    </row>
    <row r="56" spans="1:28" ht="20.100000000000001" customHeight="1" x14ac:dyDescent="0.25">
      <c r="A56" s="81" t="s">
        <v>265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3"/>
      <c r="W56" s="78"/>
      <c r="X56" s="79"/>
      <c r="Y56" s="79"/>
      <c r="Z56" s="80"/>
      <c r="AA56" s="1"/>
      <c r="AB56" s="2"/>
    </row>
    <row r="57" spans="1:28" ht="30" customHeight="1" x14ac:dyDescent="0.25">
      <c r="A57" s="137" t="s">
        <v>96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9" t="str">
        <f>IFERROR(VLOOKUP(R10,Tabela15[],2,FALSE),"")</f>
        <v/>
      </c>
      <c r="X57" s="139"/>
      <c r="Y57" s="139"/>
      <c r="Z57" s="139"/>
      <c r="AA57" s="13"/>
      <c r="AB57" s="2"/>
    </row>
    <row r="58" spans="1:28" ht="20.100000000000001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2"/>
      <c r="Y58" s="32"/>
      <c r="Z58" s="32"/>
      <c r="AA58" s="1"/>
      <c r="AB58" s="2"/>
    </row>
    <row r="59" spans="1:28" ht="20.100000000000001" customHeight="1" x14ac:dyDescent="0.25">
      <c r="A59" s="61" t="s">
        <v>35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3"/>
      <c r="AA59" s="1"/>
      <c r="AB59" s="2"/>
    </row>
    <row r="60" spans="1:28" ht="30" customHeight="1" x14ac:dyDescent="0.25">
      <c r="A60" s="64" t="s">
        <v>51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67" t="s">
        <v>50</v>
      </c>
      <c r="Y60" s="68"/>
      <c r="Z60" s="69"/>
      <c r="AA60" s="1"/>
      <c r="AB60" s="8"/>
    </row>
    <row r="61" spans="1:28" ht="30" customHeight="1" x14ac:dyDescent="0.25">
      <c r="A61" s="52" t="s">
        <v>83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70"/>
      <c r="Y61" s="71"/>
      <c r="Z61" s="72"/>
      <c r="AA61" s="17"/>
      <c r="AB61" s="2"/>
    </row>
    <row r="62" spans="1:28" ht="20.100000000000001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7"/>
      <c r="AB62" s="2"/>
    </row>
    <row r="63" spans="1:28" ht="20.100000000000001" customHeight="1" x14ac:dyDescent="0.25">
      <c r="A63" s="45" t="s">
        <v>36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7"/>
      <c r="AA63" s="16"/>
      <c r="AB63" s="2"/>
    </row>
    <row r="64" spans="1:28" ht="110.1" customHeight="1" x14ac:dyDescent="0.25">
      <c r="A64" s="103" t="s">
        <v>54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5"/>
      <c r="AA64" s="12"/>
      <c r="AB64" s="2"/>
    </row>
    <row r="65" spans="1:28" ht="30" customHeight="1" x14ac:dyDescent="0.25">
      <c r="A65" s="120" t="s">
        <v>84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2"/>
      <c r="X65" s="67" t="s">
        <v>50</v>
      </c>
      <c r="Y65" s="68"/>
      <c r="Z65" s="69"/>
      <c r="AA65" s="12"/>
      <c r="AB65" s="2"/>
    </row>
    <row r="66" spans="1:28" ht="30.75" customHeight="1" x14ac:dyDescent="0.25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5"/>
      <c r="X66" s="70"/>
      <c r="Y66" s="71"/>
      <c r="Z66" s="72"/>
      <c r="AA66" s="1"/>
      <c r="AB66" s="2"/>
    </row>
    <row r="67" spans="1:28" ht="20.100000000000001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3"/>
      <c r="Y67" s="33"/>
      <c r="Z67" s="33"/>
      <c r="AA67" s="1"/>
      <c r="AB67" s="2"/>
    </row>
    <row r="68" spans="1:28" ht="30" customHeight="1" x14ac:dyDescent="0.25">
      <c r="A68" s="126" t="s">
        <v>52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48" t="s">
        <v>50</v>
      </c>
      <c r="Y68" s="48"/>
      <c r="Z68" s="48"/>
      <c r="AA68" s="1"/>
      <c r="AB68" s="8"/>
    </row>
    <row r="69" spans="1:28" ht="39.950000000000003" customHeight="1" x14ac:dyDescent="0.25">
      <c r="A69" s="52" t="s">
        <v>95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5"/>
      <c r="Y69" s="55"/>
      <c r="Z69" s="55"/>
      <c r="AA69" s="1"/>
      <c r="AB69" s="2"/>
    </row>
    <row r="70" spans="1:28" ht="20.100000000000001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1"/>
      <c r="AB70" s="2"/>
    </row>
    <row r="71" spans="1:28" ht="30" customHeight="1" x14ac:dyDescent="0.25">
      <c r="A71" s="126" t="s">
        <v>55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48" t="s">
        <v>50</v>
      </c>
      <c r="Y71" s="48"/>
      <c r="Z71" s="48"/>
      <c r="AA71" s="1"/>
      <c r="AB71" s="8"/>
    </row>
    <row r="72" spans="1:28" ht="30" customHeight="1" x14ac:dyDescent="0.25">
      <c r="A72" s="52" t="s">
        <v>85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5"/>
      <c r="Y72" s="55"/>
      <c r="Z72" s="55"/>
      <c r="AA72" s="1"/>
      <c r="AB72" s="8"/>
    </row>
    <row r="73" spans="1:28" ht="20.100000000000001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1"/>
      <c r="AB73" s="8"/>
    </row>
    <row r="74" spans="1:28" ht="30" customHeight="1" x14ac:dyDescent="0.25">
      <c r="A74" s="185" t="s">
        <v>56</v>
      </c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48" t="s">
        <v>50</v>
      </c>
      <c r="Y74" s="48"/>
      <c r="Z74" s="48"/>
      <c r="AA74" s="1"/>
      <c r="AB74" s="10"/>
    </row>
    <row r="75" spans="1:28" ht="30" customHeight="1" x14ac:dyDescent="0.25">
      <c r="A75" s="51" t="s">
        <v>87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3"/>
      <c r="Y75" s="53"/>
      <c r="Z75" s="53"/>
      <c r="AA75" s="1"/>
      <c r="AB75" s="10"/>
    </row>
    <row r="76" spans="1:28" ht="30" customHeight="1" x14ac:dyDescent="0.25">
      <c r="A76" s="52" t="s">
        <v>86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5"/>
      <c r="Y76" s="55"/>
      <c r="Z76" s="55"/>
      <c r="AA76" s="1"/>
      <c r="AB76" s="10"/>
    </row>
    <row r="77" spans="1:28" ht="39.950000000000003" customHeight="1" x14ac:dyDescent="0.25">
      <c r="A77" s="52" t="s">
        <v>88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5"/>
      <c r="Y77" s="55"/>
      <c r="Z77" s="55"/>
      <c r="AA77" s="1"/>
      <c r="AB77" s="10"/>
    </row>
    <row r="78" spans="1:28" ht="20.100000000000001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1"/>
      <c r="AB78" s="10"/>
    </row>
    <row r="79" spans="1:28" ht="30" customHeight="1" x14ac:dyDescent="0.25">
      <c r="A79" s="49" t="s">
        <v>37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8" t="s">
        <v>50</v>
      </c>
      <c r="Y79" s="48"/>
      <c r="Z79" s="48"/>
      <c r="AA79" s="1"/>
      <c r="AB79" s="2"/>
    </row>
    <row r="80" spans="1:28" ht="27" customHeight="1" x14ac:dyDescent="0.25">
      <c r="A80" s="54" t="s">
        <v>93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127"/>
      <c r="Y80" s="128"/>
      <c r="Z80" s="129"/>
      <c r="AA80" s="1"/>
      <c r="AB80" s="2"/>
    </row>
    <row r="81" spans="1:28" ht="27.75" customHeight="1" x14ac:dyDescent="0.25">
      <c r="A81" s="133" t="s">
        <v>94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5"/>
      <c r="X81" s="130"/>
      <c r="Y81" s="131"/>
      <c r="Z81" s="132"/>
      <c r="AA81" s="1"/>
      <c r="AB81" s="2"/>
    </row>
    <row r="82" spans="1:28" ht="20.100000000000001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1"/>
      <c r="AB82" s="2"/>
    </row>
    <row r="83" spans="1:28" ht="54" customHeight="1" x14ac:dyDescent="0.25">
      <c r="A83" s="184" t="s">
        <v>76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4"/>
      <c r="AB83" s="2"/>
    </row>
    <row r="84" spans="1:28" x14ac:dyDescent="0.25">
      <c r="A84" s="44" t="s">
        <v>10</v>
      </c>
      <c r="B84" s="44"/>
      <c r="C84" s="44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1"/>
      <c r="AB84" s="2"/>
    </row>
    <row r="85" spans="1:28" x14ac:dyDescent="0.25">
      <c r="A85" s="44" t="s">
        <v>11</v>
      </c>
      <c r="B85" s="44"/>
      <c r="C85" s="44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1"/>
      <c r="AB85" s="10"/>
    </row>
    <row r="86" spans="1:28" x14ac:dyDescent="0.25">
      <c r="A86" s="44" t="s">
        <v>12</v>
      </c>
      <c r="B86" s="44"/>
      <c r="C86" s="44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1"/>
      <c r="AB86" s="10"/>
    </row>
    <row r="87" spans="1:28" x14ac:dyDescent="0.25">
      <c r="A87" s="44" t="s">
        <v>13</v>
      </c>
      <c r="B87" s="44"/>
      <c r="C87" s="44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1"/>
      <c r="AB87" s="10"/>
    </row>
    <row r="88" spans="1:28" ht="60" customHeight="1" x14ac:dyDescent="0.25">
      <c r="A88" s="52" t="s">
        <v>15</v>
      </c>
      <c r="B88" s="52"/>
      <c r="C88" s="52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1"/>
      <c r="AB88" s="11"/>
    </row>
    <row r="89" spans="1:28" ht="20.100000000000001" customHeight="1" x14ac:dyDescent="0.25">
      <c r="A89" s="50" t="s">
        <v>39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1"/>
      <c r="AB89" s="11"/>
    </row>
    <row r="90" spans="1:28" ht="389.25" customHeight="1" x14ac:dyDescent="0.25">
      <c r="A90" s="179" t="s">
        <v>71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"/>
      <c r="AB90" s="11"/>
    </row>
    <row r="91" spans="1:28" ht="15.75" x14ac:dyDescent="0.25">
      <c r="A91" s="40" t="s">
        <v>38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2"/>
      <c r="AA91" s="1"/>
      <c r="AB91" s="2"/>
    </row>
    <row r="92" spans="1:28" ht="20.100000000000001" customHeight="1" x14ac:dyDescent="0.25">
      <c r="A92" s="43" t="s">
        <v>72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1"/>
      <c r="AB92" s="2"/>
    </row>
    <row r="93" spans="1:28" ht="30" customHeight="1" x14ac:dyDescent="0.25">
      <c r="A93" s="39" t="s">
        <v>58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1"/>
      <c r="AB93" s="2"/>
    </row>
    <row r="94" spans="1:28" ht="20.100000000000001" customHeight="1" x14ac:dyDescent="0.25">
      <c r="A94" s="39" t="s">
        <v>34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1"/>
      <c r="AB94" s="2"/>
    </row>
    <row r="95" spans="1:28" ht="30" customHeight="1" x14ac:dyDescent="0.25">
      <c r="A95" s="39" t="s">
        <v>73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8" ht="24" customHeight="1" x14ac:dyDescent="0.25">
      <c r="A96" s="39" t="s">
        <v>74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38" x14ac:dyDescent="0.25">
      <c r="A97" s="39" t="s">
        <v>75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107" spans="1:38" x14ac:dyDescent="0.25">
      <c r="AG107" s="36" t="s">
        <v>44</v>
      </c>
      <c r="AH107" s="36" t="s">
        <v>45</v>
      </c>
      <c r="AI107" s="36" t="s">
        <v>97</v>
      </c>
      <c r="AJ107" t="s">
        <v>48</v>
      </c>
      <c r="AL107" t="s">
        <v>61</v>
      </c>
    </row>
    <row r="108" spans="1:38" x14ac:dyDescent="0.25">
      <c r="AG108" s="37" t="s">
        <v>98</v>
      </c>
      <c r="AH108" s="36">
        <v>2588.0500000000002</v>
      </c>
      <c r="AI108" s="36">
        <v>12250</v>
      </c>
      <c r="AJ108" t="s">
        <v>60</v>
      </c>
      <c r="AL108" t="s">
        <v>21</v>
      </c>
    </row>
    <row r="109" spans="1:38" x14ac:dyDescent="0.25">
      <c r="AG109" s="38" t="s">
        <v>99</v>
      </c>
      <c r="AH109" s="36">
        <v>2739.95</v>
      </c>
      <c r="AI109" s="36">
        <v>53250</v>
      </c>
      <c r="AJ109" t="s">
        <v>47</v>
      </c>
      <c r="AL109" t="s">
        <v>49</v>
      </c>
    </row>
    <row r="110" spans="1:38" x14ac:dyDescent="0.25">
      <c r="AG110" s="37" t="s">
        <v>100</v>
      </c>
      <c r="AH110" s="36">
        <v>3472.7</v>
      </c>
      <c r="AI110" s="36">
        <v>164318</v>
      </c>
    </row>
    <row r="111" spans="1:38" x14ac:dyDescent="0.25">
      <c r="AG111" s="37" t="s">
        <v>101</v>
      </c>
      <c r="AH111" s="36">
        <v>3689.13</v>
      </c>
      <c r="AI111" s="36">
        <v>18738</v>
      </c>
    </row>
    <row r="112" spans="1:38" x14ac:dyDescent="0.25">
      <c r="AG112" s="37" t="s">
        <v>102</v>
      </c>
      <c r="AH112" s="36">
        <v>2006.41</v>
      </c>
      <c r="AI112" s="36">
        <v>12336</v>
      </c>
    </row>
    <row r="113" spans="33:35" x14ac:dyDescent="0.25">
      <c r="AG113" s="37" t="s">
        <v>103</v>
      </c>
      <c r="AH113" s="36">
        <v>3242.59</v>
      </c>
      <c r="AI113" s="36">
        <v>12554</v>
      </c>
    </row>
    <row r="114" spans="33:35" x14ac:dyDescent="0.25">
      <c r="AG114" s="37" t="s">
        <v>104</v>
      </c>
      <c r="AH114" s="36">
        <v>2370.9499999999998</v>
      </c>
      <c r="AI114" s="36">
        <v>8646</v>
      </c>
    </row>
    <row r="115" spans="33:35" x14ac:dyDescent="0.25">
      <c r="AG115" s="37" t="s">
        <v>105</v>
      </c>
      <c r="AH115" s="36">
        <v>3126.01</v>
      </c>
      <c r="AI115" s="36">
        <v>3342</v>
      </c>
    </row>
    <row r="116" spans="33:35" x14ac:dyDescent="0.25">
      <c r="AG116" s="37" t="s">
        <v>106</v>
      </c>
      <c r="AH116" s="36">
        <v>2411.77</v>
      </c>
      <c r="AI116" s="36">
        <v>11687</v>
      </c>
    </row>
    <row r="117" spans="33:35" x14ac:dyDescent="0.25">
      <c r="AG117" s="37" t="s">
        <v>107</v>
      </c>
      <c r="AH117" s="36">
        <v>2333.86</v>
      </c>
      <c r="AI117" s="36">
        <v>11137</v>
      </c>
    </row>
    <row r="118" spans="33:35" x14ac:dyDescent="0.25">
      <c r="AG118" s="37" t="s">
        <v>108</v>
      </c>
      <c r="AH118" s="36">
        <v>2060.35</v>
      </c>
      <c r="AI118" s="36">
        <v>146290</v>
      </c>
    </row>
    <row r="119" spans="33:35" x14ac:dyDescent="0.25">
      <c r="AG119" s="37" t="s">
        <v>109</v>
      </c>
      <c r="AH119" s="36">
        <v>3408.91</v>
      </c>
      <c r="AI119" s="36">
        <v>6317</v>
      </c>
    </row>
    <row r="120" spans="33:35" x14ac:dyDescent="0.25">
      <c r="AG120" s="37" t="s">
        <v>110</v>
      </c>
      <c r="AH120" s="36">
        <v>2776.59</v>
      </c>
      <c r="AI120" s="36">
        <v>99420</v>
      </c>
    </row>
    <row r="121" spans="33:35" x14ac:dyDescent="0.25">
      <c r="AG121" s="37" t="s">
        <v>111</v>
      </c>
      <c r="AH121" s="36">
        <v>1816.17</v>
      </c>
      <c r="AI121" s="36">
        <v>9609</v>
      </c>
    </row>
    <row r="122" spans="33:35" x14ac:dyDescent="0.25">
      <c r="AG122" s="37" t="s">
        <v>112</v>
      </c>
      <c r="AH122" s="36">
        <v>1864.88</v>
      </c>
      <c r="AI122" s="36">
        <v>7143</v>
      </c>
    </row>
    <row r="123" spans="33:35" x14ac:dyDescent="0.25">
      <c r="AG123" s="37" t="s">
        <v>113</v>
      </c>
      <c r="AH123" s="36">
        <v>2905.65</v>
      </c>
      <c r="AI123" s="36">
        <v>32526</v>
      </c>
    </row>
    <row r="124" spans="33:35" x14ac:dyDescent="0.25">
      <c r="AG124" s="37" t="s">
        <v>114</v>
      </c>
      <c r="AH124" s="36">
        <v>3222.39</v>
      </c>
      <c r="AI124" s="36">
        <v>44286</v>
      </c>
    </row>
    <row r="125" spans="33:35" x14ac:dyDescent="0.25">
      <c r="AG125" s="38" t="s">
        <v>115</v>
      </c>
      <c r="AH125" s="36">
        <v>2665.07</v>
      </c>
      <c r="AI125" s="36">
        <v>29503</v>
      </c>
    </row>
    <row r="126" spans="33:35" x14ac:dyDescent="0.25">
      <c r="AG126" s="37" t="s">
        <v>116</v>
      </c>
      <c r="AH126" s="36">
        <v>2910.77</v>
      </c>
      <c r="AI126" s="36">
        <v>6279</v>
      </c>
    </row>
    <row r="127" spans="33:35" x14ac:dyDescent="0.25">
      <c r="AG127" s="37" t="s">
        <v>117</v>
      </c>
      <c r="AH127" s="36">
        <v>2230.4</v>
      </c>
      <c r="AI127" s="36">
        <v>39787</v>
      </c>
    </row>
    <row r="128" spans="33:35" x14ac:dyDescent="0.25">
      <c r="AG128" s="37" t="s">
        <v>118</v>
      </c>
      <c r="AH128" s="36">
        <v>2755.99</v>
      </c>
      <c r="AI128" s="36">
        <v>203615</v>
      </c>
    </row>
    <row r="129" spans="33:35" x14ac:dyDescent="0.25">
      <c r="AG129" s="37" t="s">
        <v>119</v>
      </c>
      <c r="AH129" s="36">
        <v>4154.57</v>
      </c>
      <c r="AI129" s="36">
        <v>112408</v>
      </c>
    </row>
    <row r="130" spans="33:35" x14ac:dyDescent="0.25">
      <c r="AG130" s="37" t="s">
        <v>120</v>
      </c>
      <c r="AH130" s="36">
        <v>964.2</v>
      </c>
      <c r="AI130" s="36">
        <v>3606</v>
      </c>
    </row>
    <row r="131" spans="33:35" x14ac:dyDescent="0.25">
      <c r="AG131" s="37" t="s">
        <v>121</v>
      </c>
      <c r="AH131" s="36">
        <v>2257.87</v>
      </c>
      <c r="AI131" s="36">
        <v>5788</v>
      </c>
    </row>
    <row r="132" spans="33:35" x14ac:dyDescent="0.25">
      <c r="AG132" s="37" t="s">
        <v>122</v>
      </c>
      <c r="AH132" s="36">
        <v>1794.26</v>
      </c>
      <c r="AI132" s="36">
        <v>9882</v>
      </c>
    </row>
    <row r="133" spans="33:35" x14ac:dyDescent="0.25">
      <c r="AG133" s="37" t="s">
        <v>123</v>
      </c>
      <c r="AH133" s="36">
        <v>3746.24</v>
      </c>
      <c r="AI133" s="36">
        <v>12726</v>
      </c>
    </row>
    <row r="134" spans="33:35" x14ac:dyDescent="0.25">
      <c r="AG134" s="37" t="s">
        <v>124</v>
      </c>
      <c r="AH134" s="36">
        <v>1695.52</v>
      </c>
      <c r="AI134" s="36">
        <v>6288</v>
      </c>
    </row>
    <row r="135" spans="33:35" x14ac:dyDescent="0.25">
      <c r="AG135" s="37" t="s">
        <v>125</v>
      </c>
      <c r="AH135" s="36">
        <v>3655.68</v>
      </c>
      <c r="AI135" s="36">
        <v>168248</v>
      </c>
    </row>
    <row r="136" spans="33:35" x14ac:dyDescent="0.25">
      <c r="AG136" s="37" t="s">
        <v>126</v>
      </c>
      <c r="AH136" s="36">
        <v>3740.89</v>
      </c>
      <c r="AI136" s="36">
        <v>6662</v>
      </c>
    </row>
    <row r="137" spans="33:35" x14ac:dyDescent="0.25">
      <c r="AG137" s="37" t="s">
        <v>127</v>
      </c>
      <c r="AH137" s="36">
        <v>2390.98</v>
      </c>
      <c r="AI137" s="36">
        <v>13689</v>
      </c>
    </row>
    <row r="138" spans="33:35" x14ac:dyDescent="0.25">
      <c r="AG138" s="37" t="s">
        <v>128</v>
      </c>
      <c r="AH138" s="36">
        <v>2446.4899999999998</v>
      </c>
      <c r="AI138" s="36">
        <v>13062</v>
      </c>
    </row>
    <row r="139" spans="33:35" x14ac:dyDescent="0.25">
      <c r="AG139" s="37" t="s">
        <v>129</v>
      </c>
      <c r="AH139" s="36">
        <v>2177.19</v>
      </c>
      <c r="AI139" s="36">
        <v>21133</v>
      </c>
    </row>
    <row r="140" spans="33:35" x14ac:dyDescent="0.25">
      <c r="AG140" s="37" t="s">
        <v>130</v>
      </c>
      <c r="AH140" s="36">
        <v>1854.93</v>
      </c>
      <c r="AI140" s="36">
        <v>10737</v>
      </c>
    </row>
    <row r="141" spans="33:35" x14ac:dyDescent="0.25">
      <c r="AG141" s="37" t="s">
        <v>131</v>
      </c>
      <c r="AH141" s="36">
        <v>2475.48</v>
      </c>
      <c r="AI141" s="36">
        <v>6338</v>
      </c>
    </row>
    <row r="142" spans="33:35" x14ac:dyDescent="0.25">
      <c r="AG142" s="37" t="s">
        <v>132</v>
      </c>
      <c r="AH142" s="36">
        <v>3774.6</v>
      </c>
      <c r="AI142" s="36">
        <v>9430</v>
      </c>
    </row>
    <row r="143" spans="33:35" x14ac:dyDescent="0.25">
      <c r="AG143" s="37" t="s">
        <v>133</v>
      </c>
      <c r="AH143" s="36">
        <v>1387.53</v>
      </c>
      <c r="AI143" s="36">
        <v>2483</v>
      </c>
    </row>
    <row r="144" spans="33:35" x14ac:dyDescent="0.25">
      <c r="AG144" s="37" t="s">
        <v>134</v>
      </c>
      <c r="AH144" s="36">
        <v>1522</v>
      </c>
      <c r="AI144" s="36">
        <v>12193</v>
      </c>
    </row>
    <row r="145" spans="33:35" x14ac:dyDescent="0.25">
      <c r="AG145" s="37" t="s">
        <v>135</v>
      </c>
      <c r="AH145" s="36">
        <v>1563.59</v>
      </c>
      <c r="AI145" s="36">
        <v>5809</v>
      </c>
    </row>
    <row r="146" spans="33:35" x14ac:dyDescent="0.25">
      <c r="AG146" s="37" t="s">
        <v>136</v>
      </c>
      <c r="AH146" s="36">
        <v>2495.9899999999998</v>
      </c>
      <c r="AI146" s="36">
        <v>25285</v>
      </c>
    </row>
    <row r="147" spans="33:35" x14ac:dyDescent="0.25">
      <c r="AG147" s="37" t="s">
        <v>137</v>
      </c>
      <c r="AH147" s="36">
        <v>2472.1</v>
      </c>
      <c r="AI147" s="36">
        <v>81338</v>
      </c>
    </row>
    <row r="148" spans="33:35" x14ac:dyDescent="0.25">
      <c r="AG148" s="37" t="s">
        <v>138</v>
      </c>
      <c r="AH148" s="36">
        <v>3517.13</v>
      </c>
      <c r="AI148" s="36">
        <v>7419</v>
      </c>
    </row>
    <row r="149" spans="33:35" x14ac:dyDescent="0.25">
      <c r="AG149" s="37" t="s">
        <v>139</v>
      </c>
      <c r="AH149" s="36">
        <v>3664.39</v>
      </c>
      <c r="AI149" s="36">
        <v>86075</v>
      </c>
    </row>
    <row r="150" spans="33:35" x14ac:dyDescent="0.25">
      <c r="AG150" s="37" t="s">
        <v>140</v>
      </c>
      <c r="AH150" s="36">
        <v>2353.59</v>
      </c>
      <c r="AI150" s="36">
        <v>4193</v>
      </c>
    </row>
    <row r="151" spans="33:35" x14ac:dyDescent="0.25">
      <c r="AG151" s="37" t="s">
        <v>141</v>
      </c>
      <c r="AH151" s="36">
        <v>1804.35</v>
      </c>
      <c r="AI151" s="36">
        <v>12509</v>
      </c>
    </row>
    <row r="152" spans="33:35" x14ac:dyDescent="0.25">
      <c r="AG152" s="37" t="s">
        <v>142</v>
      </c>
      <c r="AH152" s="36">
        <v>1794.86</v>
      </c>
      <c r="AI152" s="36">
        <v>8094</v>
      </c>
    </row>
    <row r="153" spans="33:35" x14ac:dyDescent="0.25">
      <c r="AG153" s="37" t="s">
        <v>143</v>
      </c>
      <c r="AH153" s="36">
        <v>2976.02</v>
      </c>
      <c r="AI153" s="36">
        <v>5361</v>
      </c>
    </row>
    <row r="154" spans="33:35" x14ac:dyDescent="0.25">
      <c r="AG154" s="37" t="s">
        <v>144</v>
      </c>
      <c r="AH154" s="36">
        <v>4215.78</v>
      </c>
      <c r="AI154" s="36">
        <v>278885</v>
      </c>
    </row>
    <row r="155" spans="33:35" x14ac:dyDescent="0.25">
      <c r="AG155" s="37" t="s">
        <v>145</v>
      </c>
      <c r="AH155" s="36">
        <v>2629.77</v>
      </c>
      <c r="AI155" s="36">
        <v>19513</v>
      </c>
    </row>
    <row r="156" spans="33:35" x14ac:dyDescent="0.25">
      <c r="AG156" s="37" t="s">
        <v>146</v>
      </c>
      <c r="AH156" s="36">
        <v>1820.77</v>
      </c>
      <c r="AI156" s="36">
        <v>12744</v>
      </c>
    </row>
    <row r="157" spans="33:35" x14ac:dyDescent="0.25">
      <c r="AG157" s="37" t="s">
        <v>147</v>
      </c>
      <c r="AH157" s="36">
        <v>2651.03</v>
      </c>
      <c r="AI157" s="36">
        <v>35298</v>
      </c>
    </row>
    <row r="158" spans="33:35" x14ac:dyDescent="0.25">
      <c r="AG158" s="37" t="s">
        <v>148</v>
      </c>
      <c r="AH158" s="36">
        <v>2526.19</v>
      </c>
      <c r="AI158" s="36">
        <v>5095</v>
      </c>
    </row>
    <row r="159" spans="33:35" x14ac:dyDescent="0.25">
      <c r="AG159" s="37" t="s">
        <v>149</v>
      </c>
      <c r="AH159" s="36">
        <v>1709.94</v>
      </c>
      <c r="AI159" s="36">
        <v>6942</v>
      </c>
    </row>
    <row r="160" spans="33:35" x14ac:dyDescent="0.25">
      <c r="AG160" s="37" t="s">
        <v>150</v>
      </c>
      <c r="AH160" s="36">
        <v>2165.54</v>
      </c>
      <c r="AI160" s="36">
        <v>8528</v>
      </c>
    </row>
    <row r="161" spans="33:35" x14ac:dyDescent="0.25">
      <c r="AG161" s="37" t="s">
        <v>151</v>
      </c>
      <c r="AH161" s="36">
        <v>2450.9499999999998</v>
      </c>
      <c r="AI161" s="36">
        <v>10870</v>
      </c>
    </row>
    <row r="162" spans="33:35" x14ac:dyDescent="0.25">
      <c r="AG162" s="37" t="s">
        <v>152</v>
      </c>
      <c r="AH162" s="36">
        <v>1846.92</v>
      </c>
      <c r="AI162" s="36">
        <v>5193</v>
      </c>
    </row>
    <row r="163" spans="33:35" x14ac:dyDescent="0.25">
      <c r="AG163" s="37" t="s">
        <v>153</v>
      </c>
      <c r="AH163" s="36">
        <v>1516.23</v>
      </c>
      <c r="AI163" s="36">
        <v>2206</v>
      </c>
    </row>
    <row r="164" spans="33:35" x14ac:dyDescent="0.25">
      <c r="AG164" s="37" t="s">
        <v>154</v>
      </c>
      <c r="AH164" s="36">
        <v>1788.66</v>
      </c>
      <c r="AI164" s="36">
        <v>11776</v>
      </c>
    </row>
    <row r="165" spans="33:35" x14ac:dyDescent="0.25">
      <c r="AG165" s="37" t="s">
        <v>155</v>
      </c>
      <c r="AH165" s="36">
        <v>2255.9899999999998</v>
      </c>
      <c r="AI165" s="36">
        <v>14063</v>
      </c>
    </row>
    <row r="166" spans="33:35" x14ac:dyDescent="0.25">
      <c r="AG166" s="37" t="s">
        <v>156</v>
      </c>
      <c r="AH166" s="36">
        <v>2852.6</v>
      </c>
      <c r="AI166" s="36">
        <v>13229</v>
      </c>
    </row>
    <row r="167" spans="33:35" x14ac:dyDescent="0.25">
      <c r="AG167" s="37" t="s">
        <v>157</v>
      </c>
      <c r="AH167" s="36">
        <v>1818.87</v>
      </c>
      <c r="AI167" s="36">
        <v>6003</v>
      </c>
    </row>
    <row r="168" spans="33:35" x14ac:dyDescent="0.25">
      <c r="AG168" s="37" t="s">
        <v>158</v>
      </c>
      <c r="AH168" s="36">
        <v>3392.72</v>
      </c>
      <c r="AI168" s="36">
        <v>2969</v>
      </c>
    </row>
    <row r="169" spans="33:35" x14ac:dyDescent="0.25">
      <c r="AG169" s="37" t="s">
        <v>159</v>
      </c>
      <c r="AH169" s="36">
        <v>1495.54</v>
      </c>
      <c r="AI169" s="36">
        <v>4649</v>
      </c>
    </row>
    <row r="170" spans="33:35" x14ac:dyDescent="0.25">
      <c r="AG170" s="37" t="s">
        <v>160</v>
      </c>
      <c r="AH170" s="36">
        <v>1590.72</v>
      </c>
      <c r="AI170" s="36">
        <v>5218</v>
      </c>
    </row>
    <row r="171" spans="33:35" x14ac:dyDescent="0.25">
      <c r="AG171" s="37" t="s">
        <v>161</v>
      </c>
      <c r="AH171" s="36">
        <v>1764.15</v>
      </c>
      <c r="AI171" s="36">
        <v>8461</v>
      </c>
    </row>
    <row r="172" spans="33:35" x14ac:dyDescent="0.25">
      <c r="AG172" s="37" t="s">
        <v>162</v>
      </c>
      <c r="AH172" s="36">
        <v>1843.74</v>
      </c>
      <c r="AI172" s="36">
        <v>10643</v>
      </c>
    </row>
    <row r="173" spans="33:35" x14ac:dyDescent="0.25">
      <c r="AG173" s="37" t="s">
        <v>163</v>
      </c>
      <c r="AH173" s="36">
        <v>1811.76</v>
      </c>
      <c r="AI173" s="36">
        <v>10518</v>
      </c>
    </row>
    <row r="174" spans="33:35" x14ac:dyDescent="0.25">
      <c r="AG174" s="37" t="s">
        <v>164</v>
      </c>
      <c r="AH174" s="36">
        <v>1466.53</v>
      </c>
      <c r="AI174" s="36">
        <v>4447</v>
      </c>
    </row>
    <row r="175" spans="33:35" x14ac:dyDescent="0.25">
      <c r="AG175" s="37" t="s">
        <v>165</v>
      </c>
      <c r="AH175" s="36">
        <v>2750.85</v>
      </c>
      <c r="AI175" s="36">
        <v>16269</v>
      </c>
    </row>
    <row r="176" spans="33:35" x14ac:dyDescent="0.25">
      <c r="AG176" s="37" t="s">
        <v>166</v>
      </c>
      <c r="AH176" s="36">
        <v>3261.18</v>
      </c>
      <c r="AI176" s="36">
        <v>5902</v>
      </c>
    </row>
    <row r="177" spans="33:35" x14ac:dyDescent="0.25">
      <c r="AG177" s="37" t="s">
        <v>167</v>
      </c>
      <c r="AH177" s="36">
        <v>1643.07</v>
      </c>
      <c r="AI177" s="36">
        <v>10959</v>
      </c>
    </row>
    <row r="178" spans="33:35" x14ac:dyDescent="0.25">
      <c r="AG178" s="37" t="s">
        <v>168</v>
      </c>
      <c r="AH178" s="36">
        <v>2945.47</v>
      </c>
      <c r="AI178" s="36">
        <v>23171</v>
      </c>
    </row>
    <row r="179" spans="33:35" x14ac:dyDescent="0.25">
      <c r="AG179" s="37" t="s">
        <v>169</v>
      </c>
      <c r="AH179" s="36">
        <v>2122</v>
      </c>
      <c r="AI179" s="36">
        <v>7587</v>
      </c>
    </row>
    <row r="180" spans="33:35" x14ac:dyDescent="0.25">
      <c r="AG180" s="37" t="s">
        <v>170</v>
      </c>
      <c r="AH180" s="36">
        <v>2086.4699999999998</v>
      </c>
      <c r="AI180" s="36">
        <v>9764</v>
      </c>
    </row>
    <row r="181" spans="33:35" x14ac:dyDescent="0.25">
      <c r="AG181" s="37" t="s">
        <v>171</v>
      </c>
      <c r="AH181" s="36">
        <v>3222.44</v>
      </c>
      <c r="AI181" s="36">
        <v>20981</v>
      </c>
    </row>
    <row r="182" spans="33:35" x14ac:dyDescent="0.25">
      <c r="AG182" s="37" t="s">
        <v>172</v>
      </c>
      <c r="AH182" s="36">
        <v>2537.3200000000002</v>
      </c>
      <c r="AI182" s="36">
        <v>15521</v>
      </c>
    </row>
    <row r="183" spans="33:35" x14ac:dyDescent="0.25">
      <c r="AG183" s="37" t="s">
        <v>173</v>
      </c>
      <c r="AH183" s="36">
        <v>1749.84</v>
      </c>
      <c r="AI183" s="36">
        <v>4530</v>
      </c>
    </row>
    <row r="184" spans="33:35" x14ac:dyDescent="0.25">
      <c r="AG184" s="37" t="s">
        <v>174</v>
      </c>
      <c r="AH184" s="36">
        <v>2035.29</v>
      </c>
      <c r="AI184" s="36">
        <v>15424</v>
      </c>
    </row>
    <row r="185" spans="33:35" x14ac:dyDescent="0.25">
      <c r="AG185" s="37" t="s">
        <v>175</v>
      </c>
      <c r="AH185" s="36">
        <v>3126.01</v>
      </c>
      <c r="AI185" s="36">
        <v>5304</v>
      </c>
    </row>
    <row r="186" spans="33:35" x14ac:dyDescent="0.25">
      <c r="AG186" s="37" t="s">
        <v>176</v>
      </c>
      <c r="AH186" s="36">
        <v>3808.33</v>
      </c>
      <c r="AI186" s="36">
        <v>6901</v>
      </c>
    </row>
    <row r="187" spans="33:35" x14ac:dyDescent="0.25">
      <c r="AG187" s="37" t="s">
        <v>177</v>
      </c>
      <c r="AH187" s="36">
        <v>1986.29</v>
      </c>
      <c r="AI187" s="36">
        <v>16057</v>
      </c>
    </row>
    <row r="188" spans="33:35" x14ac:dyDescent="0.25">
      <c r="AG188" s="37" t="s">
        <v>178</v>
      </c>
      <c r="AH188" s="36">
        <v>1658.78</v>
      </c>
      <c r="AI188" s="36">
        <v>7401</v>
      </c>
    </row>
    <row r="189" spans="33:35" x14ac:dyDescent="0.25">
      <c r="AG189" s="37" t="s">
        <v>179</v>
      </c>
      <c r="AH189" s="36">
        <v>2481.9</v>
      </c>
      <c r="AI189" s="36">
        <v>7995</v>
      </c>
    </row>
    <row r="190" spans="33:35" x14ac:dyDescent="0.25">
      <c r="AG190" s="37" t="s">
        <v>180</v>
      </c>
      <c r="AH190" s="36">
        <v>3725.94</v>
      </c>
      <c r="AI190" s="36">
        <v>41532</v>
      </c>
    </row>
    <row r="191" spans="33:35" x14ac:dyDescent="0.25">
      <c r="AG191" s="37" t="s">
        <v>181</v>
      </c>
      <c r="AH191" s="36">
        <v>1454.74</v>
      </c>
      <c r="AI191" s="36">
        <v>9667</v>
      </c>
    </row>
    <row r="192" spans="33:35" x14ac:dyDescent="0.25">
      <c r="AG192" s="37" t="s">
        <v>182</v>
      </c>
      <c r="AH192" s="36">
        <v>2089.83</v>
      </c>
      <c r="AI192" s="36">
        <v>10815</v>
      </c>
    </row>
    <row r="193" spans="33:35" x14ac:dyDescent="0.25">
      <c r="AG193" s="37" t="s">
        <v>183</v>
      </c>
      <c r="AH193" s="36">
        <v>2655.92</v>
      </c>
      <c r="AI193" s="36">
        <v>7651</v>
      </c>
    </row>
    <row r="194" spans="33:35" x14ac:dyDescent="0.25">
      <c r="AG194" s="37" t="s">
        <v>184</v>
      </c>
      <c r="AH194" s="36">
        <v>2007.92</v>
      </c>
      <c r="AI194" s="36">
        <v>15444</v>
      </c>
    </row>
    <row r="195" spans="33:35" x14ac:dyDescent="0.25">
      <c r="AG195" s="37" t="s">
        <v>185</v>
      </c>
      <c r="AH195" s="36">
        <v>2733.04</v>
      </c>
      <c r="AI195" s="36">
        <v>70741</v>
      </c>
    </row>
    <row r="196" spans="33:35" x14ac:dyDescent="0.25">
      <c r="AG196" s="37" t="s">
        <v>186</v>
      </c>
      <c r="AH196" s="36">
        <v>2467.4</v>
      </c>
      <c r="AI196" s="36">
        <v>29006</v>
      </c>
    </row>
    <row r="197" spans="33:35" x14ac:dyDescent="0.25">
      <c r="AG197" s="37" t="s">
        <v>187</v>
      </c>
      <c r="AH197" s="36">
        <v>1810.06</v>
      </c>
      <c r="AI197" s="36">
        <v>6651</v>
      </c>
    </row>
    <row r="198" spans="33:35" x14ac:dyDescent="0.25">
      <c r="AG198" s="37" t="s">
        <v>188</v>
      </c>
      <c r="AH198" s="36">
        <v>1559.59</v>
      </c>
      <c r="AI198" s="36">
        <v>5343</v>
      </c>
    </row>
    <row r="199" spans="33:35" x14ac:dyDescent="0.25">
      <c r="AG199" s="37" t="s">
        <v>189</v>
      </c>
      <c r="AH199" s="36">
        <v>2214.4899999999998</v>
      </c>
      <c r="AI199" s="36">
        <v>8625</v>
      </c>
    </row>
    <row r="200" spans="33:35" x14ac:dyDescent="0.25">
      <c r="AG200" s="37" t="s">
        <v>190</v>
      </c>
      <c r="AH200" s="36">
        <v>2654.25</v>
      </c>
      <c r="AI200" s="36">
        <v>8240</v>
      </c>
    </row>
    <row r="201" spans="33:35" x14ac:dyDescent="0.25">
      <c r="AG201" s="37" t="s">
        <v>191</v>
      </c>
      <c r="AH201" s="36">
        <v>1527.47</v>
      </c>
      <c r="AI201" s="36">
        <v>6588</v>
      </c>
    </row>
    <row r="202" spans="33:35" x14ac:dyDescent="0.25">
      <c r="AG202" s="37" t="s">
        <v>192</v>
      </c>
      <c r="AH202" s="36">
        <v>3480.89</v>
      </c>
      <c r="AI202" s="36">
        <v>6186</v>
      </c>
    </row>
    <row r="203" spans="33:35" x14ac:dyDescent="0.25">
      <c r="AG203" s="37" t="s">
        <v>193</v>
      </c>
      <c r="AH203" s="36">
        <v>2419.5</v>
      </c>
      <c r="AI203" s="36">
        <v>22160</v>
      </c>
    </row>
    <row r="204" spans="33:35" x14ac:dyDescent="0.25">
      <c r="AG204" s="37" t="s">
        <v>194</v>
      </c>
      <c r="AH204" s="36">
        <v>3732.51</v>
      </c>
      <c r="AI204" s="36">
        <v>5926</v>
      </c>
    </row>
    <row r="205" spans="33:35" x14ac:dyDescent="0.25">
      <c r="AG205" s="37" t="s">
        <v>195</v>
      </c>
      <c r="AH205" s="36">
        <v>2421.0700000000002</v>
      </c>
      <c r="AI205" s="36">
        <v>4778</v>
      </c>
    </row>
    <row r="206" spans="33:35" x14ac:dyDescent="0.25">
      <c r="AG206" s="37" t="s">
        <v>196</v>
      </c>
      <c r="AH206" s="36">
        <v>3854.35</v>
      </c>
      <c r="AI206" s="36">
        <v>17514</v>
      </c>
    </row>
    <row r="207" spans="33:35" x14ac:dyDescent="0.25">
      <c r="AG207" s="37" t="s">
        <v>197</v>
      </c>
      <c r="AH207" s="36">
        <v>1480.77</v>
      </c>
      <c r="AI207" s="36">
        <v>6436</v>
      </c>
    </row>
    <row r="208" spans="33:35" x14ac:dyDescent="0.25">
      <c r="AG208" s="37" t="s">
        <v>198</v>
      </c>
      <c r="AH208" s="36">
        <v>2199.4499999999998</v>
      </c>
      <c r="AI208" s="36">
        <v>51373</v>
      </c>
    </row>
    <row r="209" spans="33:35" x14ac:dyDescent="0.25">
      <c r="AG209" s="37" t="s">
        <v>199</v>
      </c>
      <c r="AH209" s="36">
        <v>3794.26</v>
      </c>
      <c r="AI209" s="36">
        <v>6505</v>
      </c>
    </row>
    <row r="210" spans="33:35" x14ac:dyDescent="0.25">
      <c r="AG210" s="37" t="s">
        <v>200</v>
      </c>
      <c r="AH210" s="36">
        <v>2845.1</v>
      </c>
      <c r="AI210" s="36">
        <v>12832</v>
      </c>
    </row>
    <row r="211" spans="33:35" x14ac:dyDescent="0.25">
      <c r="AG211" s="37" t="s">
        <v>201</v>
      </c>
      <c r="AH211" s="36">
        <v>2158.9</v>
      </c>
      <c r="AI211" s="36">
        <v>7936</v>
      </c>
    </row>
    <row r="212" spans="33:35" x14ac:dyDescent="0.25">
      <c r="AG212" s="37" t="s">
        <v>202</v>
      </c>
      <c r="AH212" s="36">
        <v>2868.92</v>
      </c>
      <c r="AI212" s="36">
        <v>12340</v>
      </c>
    </row>
    <row r="213" spans="33:35" x14ac:dyDescent="0.25">
      <c r="AG213" s="37" t="s">
        <v>203</v>
      </c>
      <c r="AH213" s="36">
        <v>2138.6799999999998</v>
      </c>
      <c r="AI213" s="36">
        <v>5644</v>
      </c>
    </row>
    <row r="214" spans="33:35" x14ac:dyDescent="0.25">
      <c r="AG214" s="37" t="s">
        <v>204</v>
      </c>
      <c r="AH214" s="36">
        <v>2887.08</v>
      </c>
      <c r="AI214" s="36">
        <v>10509</v>
      </c>
    </row>
    <row r="215" spans="33:35" x14ac:dyDescent="0.25">
      <c r="AG215" s="37" t="s">
        <v>205</v>
      </c>
      <c r="AH215" s="36">
        <v>2248.46</v>
      </c>
      <c r="AI215" s="36">
        <v>15381</v>
      </c>
    </row>
    <row r="216" spans="33:35" x14ac:dyDescent="0.25">
      <c r="AG216" s="37" t="s">
        <v>206</v>
      </c>
      <c r="AH216" s="36">
        <v>2113.2600000000002</v>
      </c>
      <c r="AI216" s="36">
        <v>8012</v>
      </c>
    </row>
    <row r="217" spans="33:35" x14ac:dyDescent="0.25">
      <c r="AG217" s="37" t="s">
        <v>207</v>
      </c>
      <c r="AH217" s="36">
        <v>1666.1</v>
      </c>
      <c r="AI217" s="36">
        <v>3500</v>
      </c>
    </row>
    <row r="218" spans="33:35" x14ac:dyDescent="0.25">
      <c r="AG218" s="37" t="s">
        <v>208</v>
      </c>
      <c r="AH218" s="36">
        <v>2352.21</v>
      </c>
      <c r="AI218" s="36">
        <v>5685</v>
      </c>
    </row>
    <row r="219" spans="33:35" x14ac:dyDescent="0.25">
      <c r="AG219" s="37" t="s">
        <v>209</v>
      </c>
      <c r="AH219" s="36">
        <v>3590.58</v>
      </c>
      <c r="AI219" s="36">
        <v>12389</v>
      </c>
    </row>
    <row r="220" spans="33:35" x14ac:dyDescent="0.25">
      <c r="AG220" s="37" t="s">
        <v>210</v>
      </c>
      <c r="AH220" s="36">
        <v>2464.9499999999998</v>
      </c>
      <c r="AI220" s="36">
        <v>52566</v>
      </c>
    </row>
    <row r="221" spans="33:35" x14ac:dyDescent="0.25">
      <c r="AG221" s="37" t="s">
        <v>211</v>
      </c>
      <c r="AH221" s="36">
        <v>1857.4</v>
      </c>
      <c r="AI221" s="36">
        <v>12892</v>
      </c>
    </row>
    <row r="222" spans="33:35" x14ac:dyDescent="0.25">
      <c r="AG222" s="37" t="s">
        <v>212</v>
      </c>
      <c r="AH222" s="36">
        <v>2441.17</v>
      </c>
      <c r="AI222" s="36">
        <v>17224</v>
      </c>
    </row>
    <row r="223" spans="33:35" x14ac:dyDescent="0.25">
      <c r="AG223" s="37" t="s">
        <v>213</v>
      </c>
      <c r="AH223" s="36">
        <v>2510.1999999999998</v>
      </c>
      <c r="AI223" s="36">
        <v>49150</v>
      </c>
    </row>
    <row r="224" spans="33:35" x14ac:dyDescent="0.25">
      <c r="AG224" s="37" t="s">
        <v>214</v>
      </c>
      <c r="AH224" s="36">
        <v>2743.51</v>
      </c>
      <c r="AI224" s="36">
        <v>16730</v>
      </c>
    </row>
    <row r="225" spans="33:35" x14ac:dyDescent="0.25">
      <c r="AG225" s="37" t="s">
        <v>215</v>
      </c>
      <c r="AH225" s="36">
        <v>1471.49</v>
      </c>
      <c r="AI225" s="36">
        <v>12878</v>
      </c>
    </row>
    <row r="226" spans="33:35" x14ac:dyDescent="0.25">
      <c r="AG226" s="37" t="s">
        <v>216</v>
      </c>
      <c r="AH226" s="36">
        <v>2553.0700000000002</v>
      </c>
      <c r="AI226" s="36">
        <v>15989</v>
      </c>
    </row>
    <row r="227" spans="33:35" x14ac:dyDescent="0.25">
      <c r="AG227" s="37" t="s">
        <v>217</v>
      </c>
      <c r="AH227" s="36">
        <v>1748.63</v>
      </c>
      <c r="AI227" s="36">
        <v>8230</v>
      </c>
    </row>
    <row r="228" spans="33:35" x14ac:dyDescent="0.25">
      <c r="AG228" s="37" t="s">
        <v>218</v>
      </c>
      <c r="AH228" s="36">
        <v>3112.71</v>
      </c>
      <c r="AI228" s="36">
        <v>9430</v>
      </c>
    </row>
    <row r="229" spans="33:35" x14ac:dyDescent="0.25">
      <c r="AG229" s="37" t="s">
        <v>219</v>
      </c>
      <c r="AH229" s="36">
        <v>2422.4699999999998</v>
      </c>
      <c r="AI229" s="36">
        <v>128793</v>
      </c>
    </row>
    <row r="230" spans="33:35" x14ac:dyDescent="0.25">
      <c r="AG230" s="37" t="s">
        <v>220</v>
      </c>
      <c r="AH230" s="36">
        <v>1793.17</v>
      </c>
      <c r="AI230" s="36">
        <v>4787</v>
      </c>
    </row>
    <row r="231" spans="33:35" x14ac:dyDescent="0.25">
      <c r="AG231" s="37" t="s">
        <v>221</v>
      </c>
      <c r="AH231" s="36">
        <v>2692.26</v>
      </c>
      <c r="AI231" s="36">
        <v>10802</v>
      </c>
    </row>
    <row r="232" spans="33:35" x14ac:dyDescent="0.25">
      <c r="AG232" s="37" t="s">
        <v>222</v>
      </c>
      <c r="AH232" s="36">
        <v>2830.16</v>
      </c>
      <c r="AI232" s="36">
        <v>129817</v>
      </c>
    </row>
    <row r="233" spans="33:35" x14ac:dyDescent="0.25">
      <c r="AG233" s="37" t="s">
        <v>223</v>
      </c>
      <c r="AH233" s="36">
        <v>2131.38</v>
      </c>
      <c r="AI233" s="36">
        <v>20017</v>
      </c>
    </row>
    <row r="234" spans="33:35" x14ac:dyDescent="0.25">
      <c r="AG234" s="37" t="s">
        <v>224</v>
      </c>
      <c r="AH234" s="36">
        <v>2349.89</v>
      </c>
      <c r="AI234" s="36">
        <v>62817</v>
      </c>
    </row>
    <row r="235" spans="33:35" x14ac:dyDescent="0.25">
      <c r="AG235" s="37" t="s">
        <v>225</v>
      </c>
      <c r="AH235" s="36">
        <v>3566.31</v>
      </c>
      <c r="AI235" s="36">
        <v>12786</v>
      </c>
    </row>
    <row r="236" spans="33:35" x14ac:dyDescent="0.25">
      <c r="AG236" s="37" t="s">
        <v>226</v>
      </c>
      <c r="AH236" s="36">
        <v>2419.09</v>
      </c>
      <c r="AI236" s="36">
        <v>26030</v>
      </c>
    </row>
    <row r="237" spans="33:35" x14ac:dyDescent="0.25">
      <c r="AG237" s="38" t="s">
        <v>227</v>
      </c>
      <c r="AH237" s="36">
        <v>3518.48</v>
      </c>
      <c r="AI237" s="36">
        <v>6781</v>
      </c>
    </row>
    <row r="238" spans="33:35" x14ac:dyDescent="0.25">
      <c r="AG238" s="37" t="s">
        <v>228</v>
      </c>
      <c r="AH238" s="36">
        <v>2630.54</v>
      </c>
      <c r="AI238" s="36">
        <v>184988</v>
      </c>
    </row>
    <row r="239" spans="33:35" x14ac:dyDescent="0.25">
      <c r="AG239" s="37" t="s">
        <v>229</v>
      </c>
      <c r="AH239" s="36">
        <v>3077.7</v>
      </c>
      <c r="AI239" s="36">
        <v>9098</v>
      </c>
    </row>
    <row r="240" spans="33:35" x14ac:dyDescent="0.25">
      <c r="AG240" s="37" t="s">
        <v>230</v>
      </c>
      <c r="AH240" s="36">
        <v>1853.54</v>
      </c>
      <c r="AI240" s="36">
        <v>2923</v>
      </c>
    </row>
    <row r="241" spans="33:35" x14ac:dyDescent="0.25">
      <c r="AG241" s="37" t="s">
        <v>231</v>
      </c>
      <c r="AH241" s="36">
        <v>2251.34</v>
      </c>
      <c r="AI241" s="36">
        <v>13151</v>
      </c>
    </row>
    <row r="242" spans="33:35" x14ac:dyDescent="0.25">
      <c r="AG242" s="37" t="s">
        <v>232</v>
      </c>
      <c r="AH242" s="36">
        <v>2472.25</v>
      </c>
      <c r="AI242" s="36">
        <v>12828</v>
      </c>
    </row>
    <row r="243" spans="33:35" x14ac:dyDescent="0.25">
      <c r="AG243" s="37" t="s">
        <v>233</v>
      </c>
      <c r="AH243" s="36">
        <v>2198.14</v>
      </c>
      <c r="AI243" s="36">
        <v>6747</v>
      </c>
    </row>
    <row r="244" spans="33:35" x14ac:dyDescent="0.25">
      <c r="AG244" s="37" t="s">
        <v>234</v>
      </c>
      <c r="AH244" s="36">
        <v>3447.34</v>
      </c>
      <c r="AI244" s="36">
        <v>5200</v>
      </c>
    </row>
    <row r="245" spans="33:35" x14ac:dyDescent="0.25">
      <c r="AG245" s="37" t="s">
        <v>235</v>
      </c>
      <c r="AH245" s="36">
        <v>1558.88</v>
      </c>
      <c r="AI245" s="36">
        <v>3494</v>
      </c>
    </row>
    <row r="246" spans="33:35" x14ac:dyDescent="0.25">
      <c r="AG246" s="37" t="s">
        <v>236</v>
      </c>
      <c r="AH246" s="36">
        <v>2769.74</v>
      </c>
      <c r="AI246" s="36">
        <v>13193</v>
      </c>
    </row>
    <row r="247" spans="33:35" x14ac:dyDescent="0.25">
      <c r="AG247" s="37" t="s">
        <v>237</v>
      </c>
      <c r="AH247" s="36">
        <v>2945.57</v>
      </c>
      <c r="AI247" s="36">
        <v>12624</v>
      </c>
    </row>
    <row r="248" spans="33:35" x14ac:dyDescent="0.25">
      <c r="AG248" s="37" t="s">
        <v>238</v>
      </c>
      <c r="AH248" s="36">
        <v>2043.02</v>
      </c>
      <c r="AI248" s="36">
        <v>45021</v>
      </c>
    </row>
    <row r="249" spans="33:35" x14ac:dyDescent="0.25">
      <c r="AG249" s="37" t="s">
        <v>239</v>
      </c>
      <c r="AH249" s="36">
        <v>1546.62</v>
      </c>
      <c r="AI249" s="36">
        <v>7819</v>
      </c>
    </row>
    <row r="250" spans="33:35" x14ac:dyDescent="0.25">
      <c r="AG250" s="37" t="s">
        <v>240</v>
      </c>
      <c r="AH250" s="36">
        <v>2824.38</v>
      </c>
      <c r="AI250" s="36">
        <v>61210</v>
      </c>
    </row>
    <row r="251" spans="33:35" x14ac:dyDescent="0.25">
      <c r="AG251" s="37" t="s">
        <v>241</v>
      </c>
      <c r="AH251" s="36">
        <v>1834.38</v>
      </c>
      <c r="AI251" s="36">
        <v>9219</v>
      </c>
    </row>
    <row r="252" spans="33:35" x14ac:dyDescent="0.25">
      <c r="AG252" s="37" t="s">
        <v>242</v>
      </c>
      <c r="AH252" s="36">
        <v>2331.81</v>
      </c>
      <c r="AI252" s="36">
        <v>8165</v>
      </c>
    </row>
    <row r="253" spans="33:35" x14ac:dyDescent="0.25">
      <c r="AG253" s="37" t="s">
        <v>243</v>
      </c>
      <c r="AH253" s="36">
        <v>3631.02</v>
      </c>
      <c r="AI253" s="36">
        <v>121063</v>
      </c>
    </row>
    <row r="254" spans="33:35" x14ac:dyDescent="0.25">
      <c r="AG254" s="37" t="s">
        <v>244</v>
      </c>
      <c r="AH254" s="36">
        <v>1544.86</v>
      </c>
      <c r="AI254" s="36">
        <v>4113</v>
      </c>
    </row>
    <row r="255" spans="33:35" x14ac:dyDescent="0.25">
      <c r="AG255" s="37" t="s">
        <v>245</v>
      </c>
      <c r="AH255" s="36">
        <v>3523.31</v>
      </c>
      <c r="AI255" s="36">
        <v>15843</v>
      </c>
    </row>
    <row r="256" spans="33:35" x14ac:dyDescent="0.25">
      <c r="AG256" s="37" t="s">
        <v>246</v>
      </c>
      <c r="AH256" s="36">
        <v>1860.7</v>
      </c>
      <c r="AI256" s="36">
        <v>14275</v>
      </c>
    </row>
    <row r="257" spans="33:35" x14ac:dyDescent="0.25">
      <c r="AG257" s="37" t="s">
        <v>247</v>
      </c>
      <c r="AH257" s="36">
        <v>2201.7199999999998</v>
      </c>
      <c r="AI257" s="36">
        <v>5753</v>
      </c>
    </row>
    <row r="258" spans="33:35" x14ac:dyDescent="0.25">
      <c r="AG258" s="37" t="s">
        <v>248</v>
      </c>
      <c r="AH258" s="36">
        <v>2174.0500000000002</v>
      </c>
      <c r="AI258" s="36">
        <v>18292</v>
      </c>
    </row>
    <row r="259" spans="33:35" x14ac:dyDescent="0.25">
      <c r="AG259" s="37" t="s">
        <v>249</v>
      </c>
      <c r="AH259" s="36">
        <v>2765.48</v>
      </c>
      <c r="AI259" s="36">
        <v>13229</v>
      </c>
    </row>
    <row r="260" spans="33:35" x14ac:dyDescent="0.25">
      <c r="AG260" s="37" t="s">
        <v>250</v>
      </c>
      <c r="AH260" s="36">
        <v>3239.13</v>
      </c>
      <c r="AI260" s="36">
        <v>10494</v>
      </c>
    </row>
    <row r="261" spans="33:35" x14ac:dyDescent="0.25">
      <c r="AG261" s="37" t="s">
        <v>251</v>
      </c>
      <c r="AH261" s="36">
        <v>2077.14</v>
      </c>
      <c r="AI261" s="36">
        <v>5108</v>
      </c>
    </row>
    <row r="262" spans="33:35" x14ac:dyDescent="0.25">
      <c r="AG262" s="37" t="s">
        <v>252</v>
      </c>
      <c r="AH262" s="36">
        <v>2209.96</v>
      </c>
      <c r="AI262" s="36">
        <v>44460</v>
      </c>
    </row>
    <row r="263" spans="33:35" x14ac:dyDescent="0.25">
      <c r="AG263" s="37" t="s">
        <v>253</v>
      </c>
      <c r="AH263" s="36">
        <v>2185.86</v>
      </c>
      <c r="AI263" s="36">
        <v>8382</v>
      </c>
    </row>
    <row r="264" spans="33:35" x14ac:dyDescent="0.25">
      <c r="AG264" s="37" t="s">
        <v>254</v>
      </c>
      <c r="AH264" s="36">
        <v>2254.4</v>
      </c>
      <c r="AI264" s="36">
        <v>9271</v>
      </c>
    </row>
    <row r="265" spans="33:35" x14ac:dyDescent="0.25">
      <c r="AG265" s="37" t="s">
        <v>255</v>
      </c>
      <c r="AH265" s="36">
        <v>1927</v>
      </c>
      <c r="AI265" s="36">
        <v>17523</v>
      </c>
    </row>
    <row r="266" spans="33:35" x14ac:dyDescent="0.25">
      <c r="AG266" s="37" t="s">
        <v>256</v>
      </c>
      <c r="AH266" s="36">
        <v>3042.37</v>
      </c>
      <c r="AI266" s="36">
        <v>9160</v>
      </c>
    </row>
    <row r="267" spans="33:35" x14ac:dyDescent="0.25">
      <c r="AG267" s="37" t="s">
        <v>257</v>
      </c>
      <c r="AH267" s="36">
        <v>2329.7199999999998</v>
      </c>
      <c r="AI267" s="36">
        <v>152461</v>
      </c>
    </row>
    <row r="268" spans="33:35" x14ac:dyDescent="0.25">
      <c r="AG268" s="37" t="s">
        <v>258</v>
      </c>
      <c r="AH268" s="36">
        <v>3117.75</v>
      </c>
      <c r="AI268" s="36">
        <v>45564</v>
      </c>
    </row>
    <row r="269" spans="33:35" x14ac:dyDescent="0.25">
      <c r="AG269" s="37" t="s">
        <v>259</v>
      </c>
      <c r="AH269" s="36">
        <v>3351.06</v>
      </c>
      <c r="AI269" s="36">
        <v>16409</v>
      </c>
    </row>
    <row r="270" spans="33:35" x14ac:dyDescent="0.25">
      <c r="AG270" s="37" t="s">
        <v>260</v>
      </c>
      <c r="AH270" s="36">
        <v>1908.56</v>
      </c>
      <c r="AI270" s="36">
        <v>12574</v>
      </c>
    </row>
    <row r="271" spans="33:35" x14ac:dyDescent="0.25">
      <c r="AG271" s="37" t="s">
        <v>261</v>
      </c>
      <c r="AH271" s="36">
        <v>1689.4</v>
      </c>
      <c r="AI271" s="36">
        <v>8128</v>
      </c>
    </row>
    <row r="272" spans="33:35" x14ac:dyDescent="0.25">
      <c r="AG272" s="37" t="s">
        <v>262</v>
      </c>
      <c r="AH272" s="36">
        <v>1350.41</v>
      </c>
      <c r="AI272" s="36">
        <v>4384</v>
      </c>
    </row>
    <row r="273" spans="33:35" x14ac:dyDescent="0.25">
      <c r="AG273" s="37" t="s">
        <v>263</v>
      </c>
      <c r="AH273" s="36">
        <v>2668.41</v>
      </c>
      <c r="AI273" s="36">
        <v>61923</v>
      </c>
    </row>
    <row r="274" spans="33:35" x14ac:dyDescent="0.25">
      <c r="AG274" s="37" t="s">
        <v>264</v>
      </c>
      <c r="AH274" s="36">
        <v>3328.61</v>
      </c>
      <c r="AI274" s="36">
        <v>29419</v>
      </c>
    </row>
  </sheetData>
  <sheetProtection algorithmName="SHA-512" hashValue="4BVHIJDNMPfFLtkGa1SAmpY7y3rkQflnkSwrz3lPGiHDFnYgEdpQrz/ekDVvL+4+XtnU+DF2Au93Jcmc1dfDdA==" saltValue="Kw29jQuOlHOQssDTS8lB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G108:AH274">
    <sortCondition ref="AH274"/>
  </sortState>
  <mergeCells count="162">
    <mergeCell ref="E17:Z17"/>
    <mergeCell ref="N41:Z41"/>
    <mergeCell ref="X42:Z42"/>
    <mergeCell ref="B41:M42"/>
    <mergeCell ref="A41:A42"/>
    <mergeCell ref="A90:Z90"/>
    <mergeCell ref="A51:V51"/>
    <mergeCell ref="A50:V50"/>
    <mergeCell ref="A83:Z83"/>
    <mergeCell ref="A84:C84"/>
    <mergeCell ref="D84:K84"/>
    <mergeCell ref="L84:S84"/>
    <mergeCell ref="T84:Z84"/>
    <mergeCell ref="A85:C85"/>
    <mergeCell ref="D85:K85"/>
    <mergeCell ref="L85:S85"/>
    <mergeCell ref="T85:Z85"/>
    <mergeCell ref="X76:Z76"/>
    <mergeCell ref="X77:Z77"/>
    <mergeCell ref="X74:Z74"/>
    <mergeCell ref="A74:W74"/>
    <mergeCell ref="D86:K86"/>
    <mergeCell ref="A87:C87"/>
    <mergeCell ref="D87:K87"/>
    <mergeCell ref="A6:Z6"/>
    <mergeCell ref="A9:D9"/>
    <mergeCell ref="E9:Z9"/>
    <mergeCell ref="A10:D10"/>
    <mergeCell ref="E10:M10"/>
    <mergeCell ref="N10:Q10"/>
    <mergeCell ref="R10:Z10"/>
    <mergeCell ref="A13:D13"/>
    <mergeCell ref="U25:Z25"/>
    <mergeCell ref="E13:Z13"/>
    <mergeCell ref="A18:Z18"/>
    <mergeCell ref="A11:D11"/>
    <mergeCell ref="E11:M11"/>
    <mergeCell ref="N11:Q11"/>
    <mergeCell ref="R11:Z11"/>
    <mergeCell ref="A12:D12"/>
    <mergeCell ref="E12:M12"/>
    <mergeCell ref="N12:Q12"/>
    <mergeCell ref="E16:Z16"/>
    <mergeCell ref="E14:G14"/>
    <mergeCell ref="H14:M14"/>
    <mergeCell ref="R12:Z12"/>
    <mergeCell ref="E15:G15"/>
    <mergeCell ref="A8:Z8"/>
    <mergeCell ref="A14:D15"/>
    <mergeCell ref="A24:Z24"/>
    <mergeCell ref="A17:D17"/>
    <mergeCell ref="A55:V55"/>
    <mergeCell ref="A57:V57"/>
    <mergeCell ref="W57:Z57"/>
    <mergeCell ref="W55:Z55"/>
    <mergeCell ref="W54:Z54"/>
    <mergeCell ref="N46:W46"/>
    <mergeCell ref="X46:Z46"/>
    <mergeCell ref="X47:Z47"/>
    <mergeCell ref="N47:W47"/>
    <mergeCell ref="A54:V54"/>
    <mergeCell ref="U38:Z38"/>
    <mergeCell ref="A40:Z40"/>
    <mergeCell ref="U28:Z28"/>
    <mergeCell ref="W51:Z51"/>
    <mergeCell ref="A52:Z52"/>
    <mergeCell ref="A19:Z19"/>
    <mergeCell ref="N15:Q15"/>
    <mergeCell ref="R15:Z15"/>
    <mergeCell ref="N48:W48"/>
    <mergeCell ref="X48:Z48"/>
    <mergeCell ref="A37:T37"/>
    <mergeCell ref="T87:Z87"/>
    <mergeCell ref="A88:C88"/>
    <mergeCell ref="D88:K88"/>
    <mergeCell ref="L88:S88"/>
    <mergeCell ref="T88:Z88"/>
    <mergeCell ref="A65:W66"/>
    <mergeCell ref="X65:Z65"/>
    <mergeCell ref="A68:W68"/>
    <mergeCell ref="L86:S86"/>
    <mergeCell ref="A71:W71"/>
    <mergeCell ref="X71:Z71"/>
    <mergeCell ref="X66:Z66"/>
    <mergeCell ref="X80:Z81"/>
    <mergeCell ref="A81:W81"/>
    <mergeCell ref="C1:N1"/>
    <mergeCell ref="A3:Z3"/>
    <mergeCell ref="A5:Z5"/>
    <mergeCell ref="A2:Z2"/>
    <mergeCell ref="A64:Z64"/>
    <mergeCell ref="A20:D20"/>
    <mergeCell ref="E20:Z20"/>
    <mergeCell ref="A21:D21"/>
    <mergeCell ref="E21:J21"/>
    <mergeCell ref="K21:M21"/>
    <mergeCell ref="N21:Z21"/>
    <mergeCell ref="A22:D22"/>
    <mergeCell ref="E22:Z22"/>
    <mergeCell ref="A16:D16"/>
    <mergeCell ref="H15:M15"/>
    <mergeCell ref="N14:Q14"/>
    <mergeCell ref="R14:Z14"/>
    <mergeCell ref="A32:Z32"/>
    <mergeCell ref="A34:Z34"/>
    <mergeCell ref="B46:M46"/>
    <mergeCell ref="B47:M47"/>
    <mergeCell ref="N42:W42"/>
    <mergeCell ref="A36:Z36"/>
    <mergeCell ref="W50:Z50"/>
    <mergeCell ref="A31:Z31"/>
    <mergeCell ref="A25:T25"/>
    <mergeCell ref="X44:Z44"/>
    <mergeCell ref="N44:W44"/>
    <mergeCell ref="N45:W45"/>
    <mergeCell ref="X45:Z45"/>
    <mergeCell ref="B44:M44"/>
    <mergeCell ref="B45:M45"/>
    <mergeCell ref="A27:T27"/>
    <mergeCell ref="U27:Z27"/>
    <mergeCell ref="A29:T29"/>
    <mergeCell ref="U29:Z29"/>
    <mergeCell ref="A28:T28"/>
    <mergeCell ref="B43:M43"/>
    <mergeCell ref="X43:Z43"/>
    <mergeCell ref="N43:W43"/>
    <mergeCell ref="A33:Z33"/>
    <mergeCell ref="A53:Z53"/>
    <mergeCell ref="A59:Z59"/>
    <mergeCell ref="A60:W60"/>
    <mergeCell ref="X60:Z60"/>
    <mergeCell ref="X61:Z61"/>
    <mergeCell ref="A61:W61"/>
    <mergeCell ref="U37:Z37"/>
    <mergeCell ref="A38:T38"/>
    <mergeCell ref="A48:M48"/>
    <mergeCell ref="W56:Z56"/>
    <mergeCell ref="A56:V56"/>
    <mergeCell ref="A96:Z96"/>
    <mergeCell ref="A97:Z97"/>
    <mergeCell ref="A94:Z94"/>
    <mergeCell ref="A95:Z95"/>
    <mergeCell ref="A91:Z91"/>
    <mergeCell ref="A92:Z92"/>
    <mergeCell ref="A86:C86"/>
    <mergeCell ref="A93:Z93"/>
    <mergeCell ref="A63:Z63"/>
    <mergeCell ref="X79:Z79"/>
    <mergeCell ref="A79:W79"/>
    <mergeCell ref="A89:Z89"/>
    <mergeCell ref="A75:W75"/>
    <mergeCell ref="A76:W76"/>
    <mergeCell ref="A77:W77"/>
    <mergeCell ref="X75:Z75"/>
    <mergeCell ref="A80:W80"/>
    <mergeCell ref="X68:Z68"/>
    <mergeCell ref="A69:W69"/>
    <mergeCell ref="X69:Z69"/>
    <mergeCell ref="A72:W72"/>
    <mergeCell ref="X72:Z72"/>
    <mergeCell ref="T86:Z86"/>
    <mergeCell ref="L87:S87"/>
  </mergeCells>
  <conditionalFormatting sqref="X43">
    <cfRule type="cellIs" dxfId="0" priority="1" operator="greaterThan">
      <formula>0.8</formula>
    </cfRule>
  </conditionalFormatting>
  <dataValidations xWindow="604" yWindow="588" count="15">
    <dataValidation type="date" allowBlank="1" showInputMessage="1" showErrorMessage="1" promptTitle="data zakończenia" prompt="wnioskowana data zakończenia zadania nie może być późniejsza niż 31.10.2026 r." sqref="U38:Z38" xr:uid="{4B0D2003-515C-4A76-AFE9-609B941FFA7D}">
      <formula1>46023</formula1>
      <formula2>46326</formula2>
    </dataValidation>
    <dataValidation type="list" showInputMessage="1" showErrorMessage="1" prompt="wybierz z listy" sqref="R10:Z10" xr:uid="{082613B0-B014-4662-AE48-EA1D55EDF8D6}">
      <formula1>$AG$108:$AG$274</formula1>
    </dataValidation>
    <dataValidation type="decimal" allowBlank="1" showInputMessage="1" showErrorMessage="1" prompt="kwota powinna mieścić się w zakresie od 3.000 zł do 15.000 zł" sqref="N43:W43" xr:uid="{0407ADAF-57EA-4BFD-BE10-1DAD199882C4}">
      <formula1>3000</formula1>
      <formula2>15000</formula2>
    </dataValidation>
    <dataValidation type="list" showInputMessage="1" showErrorMessage="1" sqref="W51:Z51 X82:Z82 X80 X72:Z73 X75:Z78 X66:Z67 X69:Z70 X61:Z61" xr:uid="{63AB7675-EC2C-4C39-8B62-80927F1253DF}">
      <formula1>$AL$108:$AL$109</formula1>
    </dataValidation>
    <dataValidation type="date" showInputMessage="1" showErrorMessage="1" sqref="U37:Z37" xr:uid="{808B5B1E-ED1D-4B4C-9476-0806EF6F89BD}">
      <formula1>46023</formula1>
      <formula2>46356</formula2>
    </dataValidation>
    <dataValidation allowBlank="1" showInputMessage="1" showErrorMessage="1" prompt="należy dokończyć nazwę przedsięwzięcia poprzez wpisanie poniżej nazwy Jednostki OSP zgodnie z nazwą w KRS" sqref="A6:Z6" xr:uid="{E0CD4042-EBDD-4CEA-B6B5-4A2F190DB0D6}"/>
    <dataValidation allowBlank="1" showInputMessage="1" showErrorMessage="1" promptTitle="nazwa wnioskodawcy" prompt="należy podać nazwę zgodną z KRS" sqref="E9:Z9" xr:uid="{4595DC47-5601-4F20-97AC-ABAAB70B0B90}"/>
    <dataValidation type="list" showErrorMessage="1" sqref="U25:Z25" xr:uid="{D3319D67-FF37-42CC-8351-FA3BC68D0474}">
      <formula1>$AL$108:$AL$109</formula1>
    </dataValidation>
    <dataValidation allowBlank="1" showInputMessage="1" showErrorMessage="1" promptTitle="efekty" prompt="dokumenty potrzebne dopiero na etapie rozliczenia umowy dotacji" sqref="A32:A34 B32:Z32 B34:Z34" xr:uid="{8AC63B42-C464-4108-9265-B4CBE282941F}"/>
    <dataValidation operator="greaterThan" allowBlank="1" showInputMessage="1" showErrorMessage="1" promptTitle="efekt ekologiczny" prompt="średnia liczba mieszkańców gminy przypadająca, na jednostkę OSP działającą na danym terenie - generowana na podstawie danych GUS" sqref="U29:Z29" xr:uid="{4751DCEE-7B28-43FE-9D2D-82EB9D565AEF}"/>
    <dataValidation allowBlank="1" showInputMessage="1" showErrorMessage="1" promptTitle="wskaźnik dochodów" prompt="wartość wstawiana zgodnie z nazwą gminy podaną we wcześniejszej części wniosku, na podstawie obwieszczenai Ministra Finansów z dn. 16 grudnia 2024 ws. wartości wskaźnika dochodów podatkowych na jednego mieszkańca w gminie i wskaźnika dochodów (...)" sqref="W57:Z57" xr:uid="{CFEEBB47-B179-40D3-9D4F-E77CEC407876}"/>
    <dataValidation allowBlank="1" showInputMessage="1" showErrorMessage="1" prompt="zgodnie z reprezentacją w KRS" sqref="D84:Z88" xr:uid="{9962A521-08F7-4682-B37A-7DE9247DF511}"/>
    <dataValidation type="textLength" allowBlank="1" showInputMessage="1" showErrorMessage="1" errorTitle="błędny numer konta" error="sprawdź poprawność wprowadzonego numeru rachunku bankowego" sqref="E17:Z17" xr:uid="{77727E2E-C6D9-4E87-A49C-EA1763C620A2}">
      <formula1>26</formula1>
      <formula2>32</formula2>
    </dataValidation>
    <dataValidation showInputMessage="1" showErrorMessage="1" sqref="A62:Z62" xr:uid="{3215A25B-3086-412B-B663-46B04D832E47}"/>
    <dataValidation allowBlank="1" showInputMessage="1" showErrorMessage="1" prompt="dofinansowanie może stanowić do 80% kosztów kwalifikowanych" sqref="X43:Z47" xr:uid="{B794D13F-8A4C-4661-BCE3-81741BEAC33B}"/>
  </dataValidations>
  <printOptions horizontalCentered="1"/>
  <pageMargins left="0.43307086614173229" right="0.43307086614173229" top="0.78740157480314965" bottom="0.78740157480314965" header="0.39370078740157483" footer="0.31496062992125984"/>
  <pageSetup paperSize="9" fitToHeight="0" orientation="portrait" r:id="rId1"/>
  <headerFooter>
    <oddFooter>&amp;R&amp;10Strona &amp;P z &amp;N</oddFooter>
  </headerFooter>
  <rowBreaks count="3" manualBreakCount="3">
    <brk id="26" max="25" man="1"/>
    <brk id="78" max="25" man="1"/>
    <brk id="90" max="25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ARMJ</dc:creator>
  <dc:description/>
  <cp:lastModifiedBy>Grzegorz Pabich</cp:lastModifiedBy>
  <cp:revision>1</cp:revision>
  <cp:lastPrinted>2025-04-22T10:03:30Z</cp:lastPrinted>
  <dcterms:created xsi:type="dcterms:W3CDTF">2015-06-05T18:19:34Z</dcterms:created>
  <dcterms:modified xsi:type="dcterms:W3CDTF">2026-03-06T12:09:58Z</dcterms:modified>
  <dc:language>pl-PL</dc:language>
</cp:coreProperties>
</file>