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W\2025\OSP\BEZPIECZNY 2\formularz wniosku, arkusz oceny\"/>
    </mc:Choice>
  </mc:AlternateContent>
  <xr:revisionPtr revIDLastSave="0" documentId="13_ncr:1_{BCFF461D-DF41-4234-9083-0E2CE22F3622}" xr6:coauthVersionLast="47" xr6:coauthVersionMax="47" xr10:uidLastSave="{00000000-0000-0000-0000-000000000000}"/>
  <workbookProtection workbookAlgorithmName="SHA-512" workbookHashValue="egSveFVD6sDsKokNlPK5i5OgHxx4Jt4Ys/oPZX0opaB1Txmqo6CPp30i/AiZujxncS8FrzTsqLTAOeBvSfAARA==" workbookSaltValue="AZTl7QijYEGeBdcGZ9/tTw==" workbookSpinCount="100000" lockStructure="1"/>
  <bookViews>
    <workbookView xWindow="-28920" yWindow="-120" windowWidth="29040" windowHeight="15720" tabRatio="500" xr2:uid="{00000000-000D-0000-FFFF-FFFF00000000}"/>
  </bookViews>
  <sheets>
    <sheet name="Arkusz1" sheetId="1" r:id="rId1"/>
  </sheets>
  <definedNames>
    <definedName name="_xlnm.Print_Area" localSheetId="0">Arkusz1!$A$1:$Z$106</definedName>
    <definedName name="_xlnm.Print_Titles" localSheetId="0">Arkusz1!#REF!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29" i="1" l="1"/>
  <c r="W67" i="1"/>
  <c r="W56" i="1"/>
  <c r="N47" i="1"/>
  <c r="X43" i="1" s="1"/>
  <c r="X44" i="1" l="1"/>
  <c r="X42" i="1"/>
  <c r="X46" i="1"/>
  <c r="X45" i="1"/>
  <c r="X47" i="1" l="1"/>
</calcChain>
</file>

<file path=xl/sharedStrings.xml><?xml version="1.0" encoding="utf-8"?>
<sst xmlns="http://schemas.openxmlformats.org/spreadsheetml/2006/main" count="281" uniqueCount="273">
  <si>
    <t>Powiat</t>
  </si>
  <si>
    <t>Gmina</t>
  </si>
  <si>
    <t>Miejscowość</t>
  </si>
  <si>
    <t>Ulica</t>
  </si>
  <si>
    <t>Kod pocztowy</t>
  </si>
  <si>
    <t>Telefon</t>
  </si>
  <si>
    <t>E-mail</t>
  </si>
  <si>
    <t>NIP</t>
  </si>
  <si>
    <t>Nr rachunku</t>
  </si>
  <si>
    <t>Imię i nazwisko</t>
  </si>
  <si>
    <t>Stanowisko</t>
  </si>
  <si>
    <t>Imię</t>
  </si>
  <si>
    <t>Nazwisko</t>
  </si>
  <si>
    <t>Data</t>
  </si>
  <si>
    <t>A. INFORMACJE OGÓLNE</t>
  </si>
  <si>
    <r>
      <t xml:space="preserve">Podpis
</t>
    </r>
    <r>
      <rPr>
        <sz val="10"/>
        <rFont val="Calibri"/>
        <family val="2"/>
        <charset val="238"/>
      </rPr>
      <t>i pieczęć</t>
    </r>
  </si>
  <si>
    <r>
      <t xml:space="preserve">WNIOSEK O UDZIELENIE DOFINANSOWANIA
</t>
    </r>
    <r>
      <rPr>
        <sz val="11"/>
        <color rgb="FF000000"/>
        <rFont val="Calibri"/>
        <family val="2"/>
      </rPr>
      <t>w ramach Programu</t>
    </r>
    <r>
      <rPr>
        <b/>
        <sz val="11"/>
        <color rgb="FF000000"/>
        <rFont val="Calibri"/>
        <family val="2"/>
        <charset val="238"/>
      </rPr>
      <t xml:space="preserve"> Bezpieczny Strażak</t>
    </r>
  </si>
  <si>
    <t>Nazwa Banku</t>
  </si>
  <si>
    <t>PKD</t>
  </si>
  <si>
    <t>REGON</t>
  </si>
  <si>
    <t>84.25.Z</t>
  </si>
  <si>
    <t>Nr budynku/lokalu</t>
  </si>
  <si>
    <t>TAK</t>
  </si>
  <si>
    <t>Wnioskodawca oświadcza, że zapoznał się z dokumentami niezbędnymi do złożenia wniosku, w szczególności z Zasadami udzielania pomocy finansowej ze środków Wojewódzkiego Funduszu Ochrony Środowiska i Gospodarki Wodnej w Katowicach, Programem i Regulaminem naboru wniosków oraz rozumie i akceptuje zawarte w nich prawa i obowiązki.</t>
  </si>
  <si>
    <t>B.CZĘŚĆ EKOLOGICZNO-TECHNICZNA</t>
  </si>
  <si>
    <t>1</t>
  </si>
  <si>
    <t xml:space="preserve">Ekologiczny: Liczba osób objętych ochroną inną niż przeciwpowodziowa </t>
  </si>
  <si>
    <t>Rzeczowy: Liczba jednostek służb ratowniczych wspartych do prowadzenia akcji ratowniczych i usuwania skutków awarii i katastrof</t>
  </si>
  <si>
    <t>Lp.</t>
  </si>
  <si>
    <t>Źródła finansowania</t>
  </si>
  <si>
    <t>Nakłady finansowe ogółem</t>
  </si>
  <si>
    <t>WFOŚiGW Katowice</t>
  </si>
  <si>
    <t>środki własne</t>
  </si>
  <si>
    <t>środki gminne</t>
  </si>
  <si>
    <t>inne (jakie?)</t>
  </si>
  <si>
    <t>Koszt całkowity zadania</t>
  </si>
  <si>
    <t>%</t>
  </si>
  <si>
    <t>Liczba wyjazdów jednostki na akcje ratowniczo-gaśnicze w 2024 r. (szt.)</t>
  </si>
  <si>
    <t>Czy jednostka prowadzi Młodzieżową Drużynę Pożarniczą</t>
  </si>
  <si>
    <t>3. Kopia Statutu Jednostki OSP.</t>
  </si>
  <si>
    <t>C. OŚWIADCZENIA</t>
  </si>
  <si>
    <t>2. Pomoc publiczna</t>
  </si>
  <si>
    <t>6. Oświadczenie o zapoznaniu się z niezbędną dokumentacją do złożenia wniosku</t>
  </si>
  <si>
    <t xml:space="preserve"> WYKAZ NIEZBĘDNYCH DO ZŁOŻENIA WNIOSKU ZAŁĄCZNIKÓW:</t>
  </si>
  <si>
    <t>Czy jednostka należy do Krajowego Systemu Ratowniczo-Gaśniczego (KSRG)</t>
  </si>
  <si>
    <t>RODO:</t>
  </si>
  <si>
    <t>2. DANE WNIOSKODAWCY</t>
  </si>
  <si>
    <t>3. DANE OSOBY WSKAZANEJ DO KONTAKTU W SPRAWACH WNIOSKU</t>
  </si>
  <si>
    <t>Nazwa
Wnioskodawcy</t>
  </si>
  <si>
    <t>liczba</t>
  </si>
  <si>
    <t>BĘDZIN</t>
  </si>
  <si>
    <t>CZELADŹ</t>
  </si>
  <si>
    <t>WOJKOWICE</t>
  </si>
  <si>
    <t>BOBROWNIKI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</si>
  <si>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</si>
  <si>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</si>
  <si>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</si>
  <si>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</si>
  <si>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</si>
  <si>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</si>
  <si>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</si>
  <si>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</si>
  <si>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</si>
  <si>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</si>
  <si>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</si>
  <si>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</si>
  <si>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</si>
  <si>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</si>
  <si>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</si>
  <si>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</si>
  <si>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</si>
  <si>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</si>
  <si>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</si>
  <si>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DĘBOWIEC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</si>
  <si>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</si>
  <si>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</si>
  <si>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</si>
  <si>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</si>
  <si>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</si>
  <si>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</si>
  <si>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</si>
  <si>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</si>
  <si>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JANÓW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</si>
  <si>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</si>
  <si>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</si>
  <si>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</si>
  <si>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</si>
  <si>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</si>
  <si>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</si>
  <si>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</si>
  <si>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</si>
  <si>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</si>
  <si>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</si>
  <si>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</si>
  <si>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</si>
  <si>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</si>
  <si>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</si>
  <si>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</si>
  <si>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</si>
  <si>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</si>
  <si>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</si>
  <si>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</si>
  <si>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</si>
  <si>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</si>
  <si>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</si>
  <si>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</si>
  <si>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</si>
  <si>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</si>
  <si>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</si>
  <si>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</si>
  <si>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</si>
  <si>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</si>
  <si>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</si>
  <si>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</si>
  <si>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</si>
  <si>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</si>
  <si>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</si>
  <si>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</si>
  <si>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</si>
  <si>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</si>
  <si>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</si>
  <si>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</si>
  <si>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</si>
  <si>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</si>
  <si>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</si>
  <si>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</si>
  <si>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</si>
  <si>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</si>
  <si>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</si>
  <si>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</si>
  <si>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</si>
  <si>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</si>
  <si>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</si>
  <si>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</si>
  <si>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</si>
  <si>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</si>
  <si>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</si>
  <si>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</si>
  <si>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</si>
  <si>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</si>
  <si>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</si>
  <si>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</si>
  <si>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</si>
  <si>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</si>
  <si>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RUDNIK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</si>
  <si>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</si>
  <si>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</si>
  <si>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</si>
  <si>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</si>
  <si>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</si>
  <si>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</si>
  <si>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</si>
  <si>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</si>
  <si>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</si>
  <si>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</si>
  <si>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</si>
  <si>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</si>
  <si>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</si>
  <si>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</si>
  <si>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</si>
  <si>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</si>
  <si>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</si>
  <si>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</si>
  <si>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</si>
  <si>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</si>
  <si>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</si>
  <si>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</si>
  <si>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</si>
  <si>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</si>
  <si>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GORZYCE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</si>
  <si>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</si>
  <si>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</si>
  <si>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</si>
  <si>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</si>
  <si>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</si>
  <si>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</si>
  <si>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</si>
  <si>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</si>
  <si>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</si>
  <si>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</si>
  <si>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</si>
  <si>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</si>
  <si>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</si>
  <si>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</si>
  <si>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CZERNICHÓW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</si>
  <si>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</si>
  <si>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</si>
  <si>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</si>
  <si>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</si>
  <si>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</si>
  <si>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</si>
  <si>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</si>
  <si>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</si>
  <si>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</si>
  <si>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</si>
  <si>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</si>
  <si>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</si>
  <si>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</si>
  <si>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</si>
  <si>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</si>
  <si>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</si>
  <si>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</si>
  <si>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</si>
  <si>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</si>
  <si>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</si>
  <si>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</si>
  <si>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</si>
  <si>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</si>
  <si>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</si>
  <si>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</si>
  <si>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</si>
  <si>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</si>
  <si>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</si>
  <si>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</si>
  <si>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</si>
  <si>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</si>
  <si>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</si>
  <si>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 xml:space="preserve">gmina </t>
  </si>
  <si>
    <t>wskaźnik g</t>
  </si>
  <si>
    <t>nr KRS</t>
  </si>
  <si>
    <t>powyżej 15km</t>
  </si>
  <si>
    <t>odległość</t>
  </si>
  <si>
    <t xml:space="preserve">Odległość siedziby OSP (Wnioskodawcy) od najbliższej jednostki Państwowej Straży Pożarnej (PSP) </t>
  </si>
  <si>
    <t>Adres najbliższej jednostki PSP:</t>
  </si>
  <si>
    <t>NIE</t>
  </si>
  <si>
    <t>wybrać TAK/NIE</t>
  </si>
  <si>
    <t>1. Oświadczenie o podatku VAT</t>
  </si>
  <si>
    <t>3. Oświadczenie o wypełnianiu obowiązków dotyczących korzystania ze środowiska:</t>
  </si>
  <si>
    <t>Data rozpoczęcia zadania</t>
  </si>
  <si>
    <t>Wysokość Wskaźnika G – tj. Dochody podatkowe na 1 mieszkańca gminy w 2024 r.</t>
  </si>
  <si>
    <r>
      <t>4. Oświadczenie o zobowiązaniach publicznoprawnych i cywilnoprawnych</t>
    </r>
    <r>
      <rPr>
        <i/>
        <sz val="11"/>
        <color theme="9"/>
        <rFont val="Calibri"/>
        <family val="2"/>
        <charset val="238"/>
      </rPr>
      <t>:</t>
    </r>
  </si>
  <si>
    <t>5. Oświadczenie o korzystaniu ze środków WFOŚiGW</t>
  </si>
  <si>
    <t>2. EFEKTY ZADANIA:</t>
  </si>
  <si>
    <t>3. SPOSÓB POTWIERDZENIA EFEKTÓW</t>
  </si>
  <si>
    <t>4. TERMINY:</t>
  </si>
  <si>
    <t>5. MONTAŻ FINANSOWY:</t>
  </si>
  <si>
    <t>6. LOKALIZACJA:</t>
  </si>
  <si>
    <t>7. DZIAŁANIA RATOWNICZO-GAŚNICZE:</t>
  </si>
  <si>
    <t>8. MDP i KSRG</t>
  </si>
  <si>
    <t>9. OSP W LICZBACH</t>
  </si>
  <si>
    <t>1.Harmonogram rzeczowo-finansowy</t>
  </si>
  <si>
    <t>2. Pozytywna opinia oddziału Wojewódzkiego Związku Ochotniczych Straży Pożarnych Rzeczypospolitej Polskiej    województwa śląskiego co do zakresu i ilości wnioskowanego sprzętu/wyposażenia/pojazdu.</t>
  </si>
  <si>
    <t>4. Dokumenty potwierdzające źródła finansowania przedsięwzięcia (np. stan konta potwierdzający środki własne, wyciąg z operacji bankowych potwierdzający środki KSRG lub MSWiA itp),</t>
  </si>
  <si>
    <t>1. NAZWA ZADANIA</t>
  </si>
  <si>
    <t>poniżej 15km</t>
  </si>
  <si>
    <t>Liczba przyjętych zgłoszeń na akcje ratowniczo-gaśnicze w 2024 r. (szt.)</t>
  </si>
  <si>
    <t>7. PODPISY OSÓB UPOWAŻNIONYCH DO REPREZENTOWANIA WNIOSKODAWCY I ZACIĄGANIA W JEGO IMIENIU ZOBOWIĄZAŃ FINANSOWYCH</t>
  </si>
  <si>
    <t>Data zakończenia zadania
(data wystawienia ostatniej faktury lub rejestracji pojazdu)</t>
  </si>
  <si>
    <t>tak/nie</t>
  </si>
  <si>
    <r>
      <t>EFEKTU EKOLOGICZNEGO:
DLA SPRZĘTU:
Oświadczenie, że zakupiony sprzęt wykorzystany zostanie wyłącznie w akcjach ratowniczo-gaśniczych prowadzonych przez jednostki OSP</t>
    </r>
    <r>
      <rPr>
        <sz val="11"/>
        <color rgb="FFFF0000"/>
        <rFont val="Calibri"/>
        <family val="2"/>
        <charset val="238"/>
      </rPr>
      <t>.</t>
    </r>
    <r>
      <rPr>
        <sz val="11"/>
        <color rgb="FF000000"/>
        <rFont val="Calibri"/>
        <family val="2"/>
        <charset val="238"/>
      </rPr>
      <t xml:space="preserve">
DLA POJAZDÓW:
Sprawozdanie z wykorzystania zakupionego pojazdu/sprzętu w okresie jednego roku od daty zakończenia zadania</t>
    </r>
    <r>
      <rPr>
        <sz val="11"/>
        <color rgb="FFFF0000"/>
        <rFont val="Calibri"/>
        <family val="2"/>
        <charset val="238"/>
      </rPr>
      <t>.</t>
    </r>
  </si>
  <si>
    <t xml:space="preserve"> Liczba czynnych strażaków ratowników</t>
  </si>
  <si>
    <t>Liczba czynnych strażaków ratowników posiadających certyfikat Kwalifikowany Pierwszej Pomocy</t>
  </si>
  <si>
    <t>Liczba jednostek OSP w gminie/mieście</t>
  </si>
  <si>
    <t>Liczba mieszkańców gminy/miasta</t>
  </si>
  <si>
    <t>5. Dodatkowe załączniki - wymienić</t>
  </si>
  <si>
    <t>Dane rejestrow</t>
  </si>
  <si>
    <t>kwota</t>
  </si>
  <si>
    <t>[%]</t>
  </si>
  <si>
    <r>
      <rPr>
        <b/>
        <sz val="11"/>
        <color rgb="FF000000"/>
        <rFont val="Calibri"/>
        <family val="2"/>
        <charset val="238"/>
      </rPr>
      <t>1. OPINIA</t>
    </r>
    <r>
      <rPr>
        <sz val="11"/>
        <color rgb="FF000000"/>
        <rFont val="Calibri"/>
        <family val="2"/>
        <charset val="238"/>
      </rPr>
      <t xml:space="preserve"> co do zakresu i ilości planowanych zakupów, </t>
    </r>
    <r>
      <rPr>
        <b/>
        <sz val="11"/>
        <color rgb="FF000000"/>
        <rFont val="Calibri"/>
        <family val="2"/>
        <charset val="238"/>
      </rPr>
      <t>data</t>
    </r>
    <r>
      <rPr>
        <sz val="11"/>
        <color rgb="FF000000"/>
        <rFont val="Calibri"/>
        <family val="2"/>
        <charset val="238"/>
      </rPr>
      <t xml:space="preserve"> jej wystawienia przez Oddział Wojewódzki Związku Ochotniczych Straży Pożarnych Rzeczypospolitej Polskiej województwa śląskiego</t>
    </r>
  </si>
  <si>
    <t>ulica:</t>
  </si>
  <si>
    <t>miejscowość:</t>
  </si>
  <si>
    <r>
      <t>EFEKTU RZECZOWEGO:
D</t>
    </r>
    <r>
      <rPr>
        <sz val="11"/>
        <color theme="1"/>
        <rFont val="Calibri"/>
        <family val="2"/>
        <charset val="238"/>
      </rPr>
      <t>LA SPRZĘTU</t>
    </r>
    <r>
      <rPr>
        <sz val="11"/>
        <color rgb="FF000000"/>
        <rFont val="Calibri"/>
        <family val="2"/>
        <charset val="238"/>
      </rPr>
      <t>:
a) uwierzytelnione kserokopie faktur zakupu sprzętu wymienionego w harmonogramie rzeczowo-finansowym, stanowiącym załącznik do umowy,
b) oświadczenie, że zakupiony sprzęt spełnia minimalne wymagania techniczne/posiada stosowne certyfikaty,
c) uwierzytelnione kserokopie dowodów przyjęcia na majątek Dotowanego (stan inwentarzowy) zakupionego sprzętu.
DLA POJAZDÓW:
a) Uwierzytelniona kserokopia dowodu rejestracyjnego pojazdu wymienionego w harmonogramie rzeczowo-finansowym,
b) uwierzytelnione kserokopie dowodów przyjęcia na majątek Dotowanego (stan inwentarzowy) zakupionego sprzętu.</t>
    </r>
  </si>
  <si>
    <t>Zgodnie z art. 13 i 14 Ogólnego rozporządzenia o ochronie danych osobowych z dnia 27 kwietnia 2016r. (Dz. Urz. UE L 119 z 04.05.2016r.) informujemy, iż: 
1.Administratorem zebranych danych osobowych jest Wojewódzki Fundusz Ochrony Środowiska i Gospodarki Wodnej w Katowicach, pod adresem ul. Plebiscytowa 19, 40-035 Katowice, tel. (32) 60 32  200, e-mail: biuro@wfosigw.katowice.pl;
2.Dane kontaktowe Inspektora Ochrony Danych w WFOŚiGW w Katowicach, e-mail: iod@wfosigw.katowice.pl, tel. (32) 60 32 200;
3.Dane osobowe przetwarzane są na podstawie obowiązujących przepisów prawa unijnego i krajowego, w szczególności na podstawie rozporządzenia Parlamentu Europejskiego i  Rady (EU) 2016/679 z dnia 27 kwietnia 2016r. w sprawie ochrony osób fizycznych w związku z przetwarzaniem danych osobowych i w sprawie swobodnego przepływu takich danych oraz uchylenia dyrektywy 95/46/WE (ogólne rozporządzenie o ochronie danych osobowych, dalej: RODO) oraz ustawą o ochronie danych osobowych z dnia 10 maja 2018 r., a także ustawą z dnia 27 kwietnia 2001r. Prawo ochrony środowiska;
4.Dane osobowe będą przetwarzane w celu realizacji zadań związanych z rozpatrzeniem wniosku, zawarciem 
i realizacją umowy, a także dla dochodzenia roszczeń lub ochrony przed roszczeniami wynikającymi 
z przepisów prawa, jeśli takie się pojawią, zgodnie z art. 6 ust. 1 lit. b (tzn. przetwarzanie jest niezbędne do wykonania umowy, której wnioskodawca jest stroną) oraz w przypadku uzyskania dofinansowania - lit. c (tzn. przetwarzanie jest niezbędne do wypełnienia obowiązku prawnego, który ciąży na administratorze danych jak np. obowiązek archiwizacyjny) i lit. f (tzn. przetwarzanie jest niezbędne do ustalenia, dochodzenia lub obrony roszczeń) lub art. 9 ust. 2 lit. a (tzn. osoba, której dane dotyczą wyraziła zgodę) RODO;
5.Dane osobowe będą przetwarzane przez okres realizacji zadania, okres przechowywania danych może zostać każdorazowo przedłużony
 o okres przedawnienia roszczeń, jeżeli przetwarzanie danych będzie niezbędne do dochodzenia roszczeń lub do ochrony przed takimi roszczeniami przez administratora danych. Ponadto okres przetwarzania danych może zostać przedłużony o okres potrzebny do przeprowadzenia archiwizacji, 5 lat po zakończeniu umowy, art. 6 ust. 1 lit. c RODO;
6.Wnioskodawca posiada prawo dostępu do treści swoich danych oraz prawo ich sprostowania, usunięcia, ograniczenia przetwarzania, prawo do przenoszenia danych, prawo wniesienia sprzeciwu, prawo do cofnięcia zgody na przetwarzanie danych w dowolnym momencie bez wpływu na zgodność z prawem przetwarzania, którego dokonano na podstawie zgody wyrażonej przed jej cofnięciem;
7.Wnioskodawca posiada prawo do wniesienia skargi do Organu Nadzorczego, jakim jest Prezes Urzędu Ochrony Danych Osobowych, gdy uzna, iż przetwarzanie danych osobowych dotyczących wnioskodawcy narusza przepisy powszechnie obowiązującego prawa krajowego 
i unijnego;
8.Zebrane dane nie podlegają zautomatyzowanemu podejmowaniu decyzji, w tym profilowaniu art. 22 RODO;
9.Podanie przez wnioskodawcę danych jest dobrowolne, ale niezbędne w celu realizacji zadań związanych 
z rozpatrzeniem wniosku o dofinansowanie oraz zawarcia i realizacji umowy;
10.Odbiorcami danych osobowych będą te podmioty, którym administrator danych osobowych ma obowiązek przekazywać dane na gruncie obowiązujących przepisów prawa oraz podmioty przetwarzające dane osobowe na zlecenie administratora danych osobowych, 
w związku z wykonaniem powierzonego im zadania w drodze zawartej z nim umowy lub porozumienia, m. in. dostawcy IT;
11.Dane osobowe nie będą przekazywane odbiorcom w państwach znajdującym się poza Unią Europejską 
i Europejskim Obszarem Gospodarczym lub do organizacji międzynarodowej.</t>
  </si>
  <si>
    <t>Zgodnie z art. 107 ust.1 Traktatu o funkcjonowaniu Unii Europejskiej pomoc udzielana przez Państwo podlega przepisom dotyczącym pomocy publicznej, o ile jednocześnie spełnione są następujące przesłanki:
1.	dofinansowanie udzielane jest przez Państwo lub ze środków państwowych,
2.	przedsiębiorca uzyskuje dofinansowanie na warunkach korzystniejszych od oferowanych na rynku,
3.	dofinansowanie ma charakter selektywny i uprzywilejowuje określonego lub określonych przedsiębiorców
albo produkcję określonych towarów,
4.	dofinansowanie grozi zakłóceniem lub zakłóca konkurencję oraz wpływa na wymianę handlową między krajami członkowskimi UE.</t>
  </si>
  <si>
    <t>Adres e-doręczenie</t>
  </si>
  <si>
    <t>Zakup sprzętu i wyposażenia dla Ochotniczej Straży Pożarnej w …...........................</t>
  </si>
  <si>
    <t>Czy podatek VAT stanowi koszt inwestycji (koszt brutto)?</t>
  </si>
  <si>
    <r>
      <t xml:space="preserve">Czy zadanie podlega przepisom dotyczącym pomocy publicznej?
</t>
    </r>
    <r>
      <rPr>
        <i/>
        <sz val="8"/>
        <color rgb="FF000000"/>
        <rFont val="Calibri"/>
        <family val="2"/>
        <charset val="238"/>
      </rPr>
      <t>W przypadku sprzętu wykorzystanego wyłącznie w akcjach ratowniczo-gaśniczych prowadzonych przez OSP, dofinansowanie zakupu nie zakłóca konkurencji, więc NIE STANOWI POMOCY PUBLICZNEJ.</t>
    </r>
  </si>
  <si>
    <t>Czy wnioskodawca posiada zaległości z tytułu wnoszenia opłat za korzystanie ze środowiska, wynikającego z art. 284 ustawy z dnia 27 kwietnia 2001 roku Prawo ochrony środowiska 
(tj. Dz. U. z 2025 r., poz. 2556 ze zm.) - w przypadku gdy jest do tego zobowiązany?</t>
  </si>
  <si>
    <t>Wnioskodawca oświadcza, że wywiązuje się z ciążących na nim zobowiązań publicznoprawnych 
i nie ma w tym zakresie żadnych wymagalnych zaległości.</t>
  </si>
  <si>
    <t>Czy wnioskodawca korzystał z pomocy finansowej WFOŚiGW w Katowicach i zawarł umowę dofinasowania w ramach Programu Bezpieczny Strażak w bieżącym lub poprzednim roku?</t>
  </si>
  <si>
    <t>Czy wnioskodawca zalega z terminowym regulowaniem swoich zobowiązań w stosunku do Funduszu wynikających z zawartych z nim umów lub odrębnych przepisów?</t>
  </si>
  <si>
    <t>Czy WFOŚiGW wypowiedział lub rozwiązał umowę o dofinansowanie (za wyjątkiem rozwiązania za porozumieniem stron) z przyczyn leżących po stronie Beneficjenta, w ciągu ostatnich 3 lat przed dniem złożenia wniosku?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</si>
</sst>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,##0.00\ &quot;zł&quot;"/>
  </numFmts>
  <fonts count="31" x14ac:knownFonts="1">
    <font>
      <sz val="11"/>
      <color rgb="FF000000"/>
      <name val="Calibri"/>
      <family val="2"/>
      <charset val="1"/>
    </font>
    <font>
      <sz val="6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5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5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238"/>
    </font>
    <font>
      <i/>
      <sz val="11"/>
      <color theme="9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sz val="11"/>
      <color theme="9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8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rgb="FFF6FFEE"/>
        <bgColor rgb="FFFFFFCC"/>
      </patternFill>
    </fill>
    <fill>
      <patternFill patternType="solid">
        <fgColor rgb="FFF6FFEE"/>
        <bgColor indexed="64"/>
      </patternFill>
    </fill>
    <fill>
      <patternFill patternType="solid">
        <fgColor rgb="FFD8E6CF"/>
        <bgColor rgb="FFFFFFCC"/>
      </patternFill>
    </fill>
    <fill>
      <patternFill patternType="solid">
        <fgColor rgb="FFD8E6CF"/>
        <bgColor indexed="64"/>
      </patternFill>
    </fill>
    <fill>
      <patternFill patternType="solid">
        <fgColor rgb="FFA9D18E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87">
    <xf numFmtId="0" fontId="0" fillId="0" borderId="0" xfId="0"/>
    <xf numFmtId="49" fontId="0" fillId="0" borderId="0" xfId="0" applyNumberFormat="1"/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9" fontId="12" fillId="3" borderId="0" xfId="0" applyNumberFormat="1" applyFont="1" applyFill="1" applyAlignment="1" applyProtection="1">
      <alignment horizontal="left" vertical="center"/>
      <protection locked="0"/>
    </xf>
    <xf numFmtId="49" fontId="22" fillId="0" borderId="0" xfId="0" applyNumberFormat="1" applyFont="1"/>
    <xf numFmtId="49" fontId="22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49" fontId="12" fillId="3" borderId="0" xfId="0" applyNumberFormat="1" applyFont="1" applyFill="1" applyAlignment="1" applyProtection="1">
      <alignment vertical="center"/>
      <protection locked="0"/>
    </xf>
    <xf numFmtId="49" fontId="22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23" fillId="0" borderId="3" xfId="0" applyFont="1" applyBorder="1" applyAlignment="1">
      <alignment horizontal="left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23" fillId="3" borderId="0" xfId="0" applyFont="1" applyFill="1" applyAlignment="1">
      <alignment horizontal="left" wrapText="1"/>
    </xf>
    <xf numFmtId="164" fontId="23" fillId="0" borderId="3" xfId="0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3" fillId="0" borderId="3" xfId="0" applyFont="1" applyBorder="1" applyAlignment="1">
      <alignment horizontal="right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0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1" fontId="23" fillId="3" borderId="0" xfId="0" applyNumberFormat="1" applyFont="1" applyFill="1" applyAlignment="1">
      <alignment horizontal="center" vertical="center" wrapText="1"/>
    </xf>
    <xf numFmtId="9" fontId="12" fillId="3" borderId="0" xfId="1" applyFont="1" applyFill="1" applyBorder="1" applyAlignment="1" applyProtection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2" fontId="23" fillId="3" borderId="6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  <xf numFmtId="0" fontId="0" fillId="0" borderId="0" xfId="0" applyAlignment="1">
      <alignment horizontal="justify"/>
    </xf>
    <xf numFmtId="0" fontId="17" fillId="0" borderId="0" xfId="0" applyFont="1" applyAlignment="1">
      <alignment horizontal="justify" vertical="center" wrapText="1"/>
    </xf>
    <xf numFmtId="49" fontId="27" fillId="2" borderId="2" xfId="0" applyNumberFormat="1" applyFont="1" applyFill="1" applyBorder="1" applyAlignment="1">
      <alignment horizontal="left" vertical="center"/>
    </xf>
    <xf numFmtId="49" fontId="27" fillId="2" borderId="3" xfId="0" applyNumberFormat="1" applyFont="1" applyFill="1" applyBorder="1" applyAlignment="1">
      <alignment horizontal="left" vertical="center"/>
    </xf>
    <xf numFmtId="49" fontId="27" fillId="2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justify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2" fillId="3" borderId="7" xfId="0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49" fontId="19" fillId="0" borderId="0" xfId="0" applyNumberFormat="1" applyFont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8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8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8" borderId="4" xfId="0" applyNumberFormat="1" applyFont="1" applyFill="1" applyBorder="1" applyAlignment="1" applyProtection="1">
      <alignment horizontal="center" vertical="center" wrapText="1"/>
      <protection locked="0"/>
    </xf>
    <xf numFmtId="10" fontId="23" fillId="5" borderId="2" xfId="0" applyNumberFormat="1" applyFont="1" applyFill="1" applyBorder="1" applyAlignment="1">
      <alignment horizontal="center" vertical="center" wrapText="1"/>
    </xf>
    <xf numFmtId="10" fontId="23" fillId="5" borderId="3" xfId="0" applyNumberFormat="1" applyFont="1" applyFill="1" applyBorder="1" applyAlignment="1">
      <alignment horizontal="center" vertical="center" wrapText="1"/>
    </xf>
    <xf numFmtId="10" fontId="23" fillId="5" borderId="4" xfId="0" applyNumberFormat="1" applyFont="1" applyFill="1" applyBorder="1" applyAlignment="1">
      <alignment horizontal="center" vertical="center" wrapText="1"/>
    </xf>
    <xf numFmtId="165" fontId="23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23" fillId="7" borderId="2" xfId="0" applyNumberFormat="1" applyFont="1" applyFill="1" applyBorder="1" applyAlignment="1" applyProtection="1">
      <alignment horizontal="center" vertical="center" wrapText="1"/>
      <protection locked="0"/>
    </xf>
    <xf numFmtId="165" fontId="23" fillId="7" borderId="3" xfId="0" applyNumberFormat="1" applyFont="1" applyFill="1" applyBorder="1" applyAlignment="1" applyProtection="1">
      <alignment horizontal="center" vertical="center" wrapText="1"/>
      <protection locked="0"/>
    </xf>
    <xf numFmtId="165" fontId="23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14" fontId="23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0" fontId="12" fillId="3" borderId="4" xfId="0" applyFont="1" applyFill="1" applyBorder="1" applyAlignment="1">
      <alignment horizontal="left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/>
    </xf>
    <xf numFmtId="49" fontId="10" fillId="7" borderId="1" xfId="0" applyNumberFormat="1" applyFont="1" applyFill="1" applyBorder="1" applyAlignment="1" applyProtection="1">
      <alignment horizontal="left" vertical="center"/>
      <protection locked="0"/>
    </xf>
    <xf numFmtId="49" fontId="28" fillId="7" borderId="8" xfId="0" applyNumberFormat="1" applyFont="1" applyFill="1" applyBorder="1" applyAlignment="1" applyProtection="1">
      <alignment horizontal="center" vertical="center" wrapText="1"/>
      <protection locked="0"/>
    </xf>
    <xf numFmtId="49" fontId="28" fillId="7" borderId="9" xfId="0" applyNumberFormat="1" applyFont="1" applyFill="1" applyBorder="1" applyAlignment="1" applyProtection="1">
      <alignment horizontal="center" vertical="center" wrapText="1"/>
      <protection locked="0"/>
    </xf>
    <xf numFmtId="49" fontId="28" fillId="7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1" fontId="10" fillId="7" borderId="1" xfId="0" applyNumberFormat="1" applyFont="1" applyFill="1" applyBorder="1" applyAlignment="1" applyProtection="1">
      <alignment horizontal="left" vertical="center"/>
      <protection locked="0"/>
    </xf>
    <xf numFmtId="0" fontId="23" fillId="3" borderId="1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wrapText="1"/>
    </xf>
    <xf numFmtId="0" fontId="23" fillId="3" borderId="4" xfId="0" applyFont="1" applyFill="1" applyBorder="1" applyAlignment="1">
      <alignment horizontal="left" wrapText="1"/>
    </xf>
    <xf numFmtId="0" fontId="12" fillId="9" borderId="2" xfId="0" applyFont="1" applyFill="1" applyBorder="1" applyAlignment="1">
      <alignment horizontal="left" wrapText="1"/>
    </xf>
    <xf numFmtId="0" fontId="12" fillId="9" borderId="3" xfId="0" applyFont="1" applyFill="1" applyBorder="1" applyAlignment="1">
      <alignment horizontal="left" wrapText="1"/>
    </xf>
    <xf numFmtId="0" fontId="12" fillId="9" borderId="4" xfId="0" applyFont="1" applyFill="1" applyBorder="1" applyAlignment="1">
      <alignment horizontal="left" wrapText="1"/>
    </xf>
    <xf numFmtId="49" fontId="9" fillId="0" borderId="2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9" fontId="12" fillId="7" borderId="2" xfId="1" applyFont="1" applyFill="1" applyBorder="1" applyAlignment="1" applyProtection="1">
      <alignment horizontal="center" vertical="center" wrapText="1"/>
      <protection locked="0"/>
    </xf>
    <xf numFmtId="9" fontId="12" fillId="7" borderId="3" xfId="1" applyFont="1" applyFill="1" applyBorder="1" applyAlignment="1" applyProtection="1">
      <alignment horizontal="center" vertical="center" wrapText="1"/>
      <protection locked="0"/>
    </xf>
    <xf numFmtId="9" fontId="12" fillId="7" borderId="4" xfId="1" applyFont="1" applyFill="1" applyBorder="1" applyAlignment="1" applyProtection="1">
      <alignment horizontal="center" vertical="center" wrapText="1"/>
      <protection locked="0"/>
    </xf>
    <xf numFmtId="1" fontId="2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23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23" fillId="3" borderId="3" xfId="0" applyNumberFormat="1" applyFont="1" applyFill="1" applyBorder="1" applyAlignment="1">
      <alignment horizontal="left" wrapText="1"/>
    </xf>
    <xf numFmtId="4" fontId="23" fillId="5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23" fillId="3" borderId="2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center" vertical="center" wrapText="1"/>
    </xf>
    <xf numFmtId="49" fontId="23" fillId="3" borderId="4" xfId="0" applyNumberFormat="1" applyFont="1" applyFill="1" applyBorder="1" applyAlignment="1">
      <alignment horizontal="center" vertical="center" wrapText="1"/>
    </xf>
    <xf numFmtId="1" fontId="23" fillId="7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5" borderId="1" xfId="1" applyFont="1" applyFill="1" applyBorder="1" applyAlignment="1" applyProtection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1" fontId="23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23" fillId="7" borderId="3" xfId="0" applyNumberFormat="1" applyFont="1" applyFill="1" applyBorder="1" applyAlignment="1" applyProtection="1">
      <alignment horizontal="center" vertical="center" wrapText="1"/>
      <protection locked="0"/>
    </xf>
    <xf numFmtId="1" fontId="23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6" xfId="0" applyFont="1" applyFill="1" applyBorder="1" applyAlignment="1">
      <alignment horizontal="left" wrapText="1"/>
    </xf>
    <xf numFmtId="0" fontId="23" fillId="3" borderId="7" xfId="0" applyFont="1" applyFill="1" applyBorder="1" applyAlignment="1">
      <alignment horizontal="left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/>
    </xf>
    <xf numFmtId="0" fontId="23" fillId="7" borderId="1" xfId="0" applyFont="1" applyFill="1" applyBorder="1" applyAlignment="1" applyProtection="1">
      <alignment horizontal="center" wrapText="1"/>
      <protection locked="0"/>
    </xf>
    <xf numFmtId="49" fontId="0" fillId="8" borderId="1" xfId="0" applyNumberFormat="1" applyFill="1" applyBorder="1" applyAlignment="1" applyProtection="1">
      <alignment horizontal="center"/>
      <protection locked="0"/>
    </xf>
    <xf numFmtId="49" fontId="7" fillId="7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1" xfId="0" applyNumberFormat="1" applyFont="1" applyBorder="1" applyAlignment="1">
      <alignment horizontal="left" vertical="center" wrapText="1"/>
    </xf>
    <xf numFmtId="49" fontId="9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14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8" borderId="2" xfId="0" applyNumberFormat="1" applyFont="1" applyFill="1" applyBorder="1" applyAlignment="1" applyProtection="1">
      <alignment horizontal="left" vertical="center"/>
      <protection locked="0"/>
    </xf>
    <xf numFmtId="49" fontId="10" fillId="8" borderId="3" xfId="0" applyNumberFormat="1" applyFont="1" applyFill="1" applyBorder="1" applyAlignment="1" applyProtection="1">
      <alignment horizontal="left" vertical="center"/>
      <protection locked="0"/>
    </xf>
    <xf numFmtId="49" fontId="10" fillId="8" borderId="4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49" fontId="10" fillId="7" borderId="1" xfId="0" applyNumberFormat="1" applyFont="1" applyFill="1" applyBorder="1" applyAlignment="1" applyProtection="1">
      <alignment horizontal="center" vertical="center"/>
      <protection locked="0"/>
    </xf>
    <xf numFmtId="49" fontId="10" fillId="3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>
      <alignment horizontal="left" vertical="center"/>
    </xf>
    <xf numFmtId="165" fontId="12" fillId="5" borderId="2" xfId="0" applyNumberFormat="1" applyFont="1" applyFill="1" applyBorder="1" applyAlignment="1">
      <alignment horizontal="center" vertical="center" wrapText="1"/>
    </xf>
    <xf numFmtId="165" fontId="12" fillId="5" borderId="3" xfId="0" applyNumberFormat="1" applyFont="1" applyFill="1" applyBorder="1" applyAlignment="1">
      <alignment horizontal="center" vertical="center" wrapText="1"/>
    </xf>
    <xf numFmtId="165" fontId="12" fillId="5" borderId="4" xfId="0" applyNumberFormat="1" applyFont="1" applyFill="1" applyBorder="1" applyAlignment="1">
      <alignment horizontal="center" vertical="center" wrapText="1"/>
    </xf>
    <xf numFmtId="9" fontId="23" fillId="5" borderId="2" xfId="0" applyNumberFormat="1" applyFont="1" applyFill="1" applyBorder="1" applyAlignment="1">
      <alignment horizontal="center" vertical="center" wrapText="1"/>
    </xf>
    <xf numFmtId="9" fontId="23" fillId="5" borderId="3" xfId="0" applyNumberFormat="1" applyFont="1" applyFill="1" applyBorder="1" applyAlignment="1">
      <alignment horizontal="center" vertical="center" wrapText="1"/>
    </xf>
    <xf numFmtId="9" fontId="23" fillId="5" borderId="4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right" vertical="center" wrapText="1"/>
    </xf>
    <xf numFmtId="0" fontId="23" fillId="3" borderId="3" xfId="0" applyFont="1" applyFill="1" applyBorder="1" applyAlignment="1">
      <alignment horizontal="right" vertical="center" wrapText="1"/>
    </xf>
    <xf numFmtId="0" fontId="23" fillId="3" borderId="4" xfId="0" applyFont="1" applyFill="1" applyBorder="1" applyAlignment="1">
      <alignment horizontal="right" vertical="center" wrapText="1"/>
    </xf>
    <xf numFmtId="1" fontId="23" fillId="3" borderId="2" xfId="0" applyNumberFormat="1" applyFont="1" applyFill="1" applyBorder="1" applyAlignment="1">
      <alignment horizontal="center" vertical="center" wrapText="1"/>
    </xf>
    <xf numFmtId="1" fontId="23" fillId="3" borderId="3" xfId="0" applyNumberFormat="1" applyFont="1" applyFill="1" applyBorder="1" applyAlignment="1">
      <alignment horizontal="center" vertical="center" wrapText="1"/>
    </xf>
    <xf numFmtId="1" fontId="23" fillId="3" borderId="4" xfId="0" applyNumberFormat="1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justify" vertical="top" wrapText="1"/>
    </xf>
    <xf numFmtId="1" fontId="25" fillId="3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9" fontId="12" fillId="3" borderId="2" xfId="1" applyFont="1" applyFill="1" applyBorder="1" applyAlignment="1" applyProtection="1">
      <alignment horizontal="center" vertical="center" wrapText="1"/>
    </xf>
    <xf numFmtId="9" fontId="12" fillId="3" borderId="3" xfId="1" applyFont="1" applyFill="1" applyBorder="1" applyAlignment="1" applyProtection="1">
      <alignment horizontal="center" vertical="center" wrapText="1"/>
    </xf>
    <xf numFmtId="9" fontId="12" fillId="3" borderId="4" xfId="1" applyFont="1" applyFill="1" applyBorder="1" applyAlignment="1" applyProtection="1">
      <alignment horizontal="center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6" fillId="3" borderId="6" xfId="0" applyFont="1" applyFill="1" applyBorder="1" applyAlignment="1">
      <alignment horizontal="left" vertical="center" wrapText="1"/>
    </xf>
    <xf numFmtId="0" fontId="26" fillId="3" borderId="7" xfId="0" applyFont="1" applyFill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6CF"/>
      <color rgb="FFA9D18E"/>
      <color rgb="FFF6FFEE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153865</xdr:colOff>
      <xdr:row>1</xdr:row>
      <xdr:rowOff>197830</xdr:rowOff>
    </xdr:from>
    <xdr:to>
      <xdr:col>25</xdr:col>
      <xdr:colOff>90912</xdr:colOff>
      <xdr:row>1</xdr:row>
      <xdr:rowOff>886560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4FAA7DC-3C94-46EC-816A-01840C90C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0827" y="1377465"/>
          <a:ext cx="618451" cy="688730"/>
        </a:xfrm>
        <a:prstGeom prst="rect">
          <a:avLst/>
        </a:prstGeom>
      </xdr:spPr>
    </xdr:pic>
    <xdr:clientData/>
  </xdr:twoCellAnchor>
  <xdr:twoCellAnchor editAs="oneCell">
    <xdr:from>
      <xdr:col>1</xdr:col>
      <xdr:colOff>316580</xdr:colOff>
      <xdr:row>0</xdr:row>
      <xdr:rowOff>97582</xdr:rowOff>
    </xdr:from>
    <xdr:to>
      <xdr:col>23</xdr:col>
      <xdr:colOff>107067</xdr:colOff>
      <xdr:row>0</xdr:row>
      <xdr:rowOff>700768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F181719-0947-4ECA-8D5F-FAC61742206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55" y="97582"/>
          <a:ext cx="4924462" cy="6031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4C4FCC-1AAD-4E12-ADDB-6E188A44389E}" name="Tabela1" displayName="Tabela1" ref="AG116:AH283" totalsRowShown="0" headerRowCellStyle="Normalny" dataCellStyle="Normalny">
  <autoFilter ref="AG116:AH283" xr:uid="{114C4FCC-1AAD-4E12-ADDB-6E188A44389E}"/>
  <sortState xmlns:xlrd2="http://schemas.microsoft.com/office/spreadsheetml/2017/richdata2" ref="AG117:AH283">
    <sortCondition ref="AG116:AG283"/>
  </sortState>
  <tableColumns count="2">
    <tableColumn id="1" xr3:uid="{12F58EBC-00E2-4375-A7A0-5875EF587391}" name="gmina " dataCellStyle="Normalny"/>
    <tableColumn id="2" xr3:uid="{8E35BC3B-8B31-44F2-AFEC-DB28F5AA6D9E}" name="wskaźnik g" dataCellStyle="Normaln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EEC251-C905-4855-9954-6D395613C502}" name="Tabela2" displayName="Tabela2" ref="AJ116:AJ118" totalsRowShown="0">
  <autoFilter ref="AJ116:AJ118" xr:uid="{58EEC251-C905-4855-9954-6D395613C502}"/>
  <tableColumns count="1">
    <tableColumn id="1" xr3:uid="{3170D020-E2B5-42C6-AAEB-D4C7EBBE3B76}" name="odległość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2EA3C7-E02E-4AB3-9B42-456D5F221BEE}" name="Tabela3" displayName="Tabela3" ref="AL116:AL118" totalsRowShown="0">
  <autoFilter ref="AL116:AL118" xr:uid="{692EA3C7-E02E-4AB3-9B42-456D5F221BEE}"/>
  <tableColumns count="1">
    <tableColumn id="1" xr3:uid="{2B7083BF-BD07-4CF3-8631-7629658F7890}" name="tak/ni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83"/>
  <sheetViews>
    <sheetView showGridLines="0" tabSelected="1" view="pageBreakPreview" topLeftCell="A33" zoomScale="130" zoomScaleNormal="140" zoomScaleSheetLayoutView="130" zoomScalePageLayoutView="130" workbookViewId="0">
      <selection activeCell="U37" sqref="U37:Z37"/>
    </sheetView>
  </sheetViews>
  <sheetFormatPr defaultColWidth="9.140625" defaultRowHeight="15" x14ac:dyDescent="0.25"/>
  <cols>
    <col min="1" max="2" width="5" customWidth="1"/>
    <col min="3" max="26" width="3.42578125" customWidth="1"/>
    <col min="27" max="27" width="98.7109375" customWidth="1"/>
    <col min="28" max="28" width="22.140625" customWidth="1"/>
    <col min="34" max="34" width="12.28515625" customWidth="1"/>
    <col min="36" max="36" width="11.85546875" customWidth="1"/>
    <col min="38" max="38" width="11.85546875" customWidth="1"/>
  </cols>
  <sheetData>
    <row r="1" spans="1:28" ht="72.75" customHeight="1" x14ac:dyDescent="0.25">
      <c r="A1" s="1"/>
      <c r="B1" s="5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4"/>
    </row>
    <row r="2" spans="1:28" ht="77.25" customHeight="1" x14ac:dyDescent="0.25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1"/>
      <c r="AB2" s="6"/>
    </row>
    <row r="3" spans="1:28" ht="20.100000000000001" customHeight="1" x14ac:dyDescent="0.25">
      <c r="A3" s="78" t="s">
        <v>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  <c r="AA3" s="1"/>
      <c r="AB3" s="2"/>
    </row>
    <row r="4" spans="1:28" ht="20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"/>
    </row>
    <row r="5" spans="1:28" ht="20.100000000000001" customHeight="1" x14ac:dyDescent="0.25">
      <c r="A5" s="81" t="s">
        <v>243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3"/>
      <c r="AB5" s="7"/>
    </row>
    <row r="6" spans="1:28" ht="20.100000000000001" customHeight="1" x14ac:dyDescent="0.3">
      <c r="A6" s="145" t="s">
        <v>265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3"/>
      <c r="AB6" s="9"/>
    </row>
    <row r="7" spans="1:28" ht="20.100000000000001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"/>
      <c r="AB7" s="7"/>
    </row>
    <row r="8" spans="1:28" ht="20.100000000000001" customHeight="1" x14ac:dyDescent="0.25">
      <c r="A8" s="103" t="s">
        <v>46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3"/>
      <c r="AA8" s="1"/>
      <c r="AB8" s="7"/>
    </row>
    <row r="9" spans="1:28" ht="30" customHeight="1" x14ac:dyDescent="0.3">
      <c r="A9" s="146" t="s">
        <v>48</v>
      </c>
      <c r="B9" s="146"/>
      <c r="C9" s="146"/>
      <c r="D9" s="146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3"/>
      <c r="AB9" s="9"/>
    </row>
    <row r="10" spans="1:28" ht="20.100000000000001" customHeight="1" x14ac:dyDescent="0.25">
      <c r="A10" s="88" t="s">
        <v>0</v>
      </c>
      <c r="B10" s="88"/>
      <c r="C10" s="88"/>
      <c r="D10" s="88"/>
      <c r="E10" s="89"/>
      <c r="F10" s="89"/>
      <c r="G10" s="89"/>
      <c r="H10" s="89"/>
      <c r="I10" s="89"/>
      <c r="J10" s="89"/>
      <c r="K10" s="89"/>
      <c r="L10" s="89"/>
      <c r="M10" s="89"/>
      <c r="N10" s="88" t="s">
        <v>1</v>
      </c>
      <c r="O10" s="88"/>
      <c r="P10" s="88"/>
      <c r="Q10" s="88"/>
      <c r="R10" s="89"/>
      <c r="S10" s="89"/>
      <c r="T10" s="89"/>
      <c r="U10" s="89"/>
      <c r="V10" s="89"/>
      <c r="W10" s="89"/>
      <c r="X10" s="89"/>
      <c r="Y10" s="89"/>
      <c r="Z10" s="89"/>
      <c r="AA10" s="1"/>
      <c r="AB10" s="10"/>
    </row>
    <row r="11" spans="1:28" ht="20.100000000000001" customHeight="1" x14ac:dyDescent="0.25">
      <c r="A11" s="88" t="s">
        <v>2</v>
      </c>
      <c r="B11" s="88"/>
      <c r="C11" s="88"/>
      <c r="D11" s="88"/>
      <c r="E11" s="89"/>
      <c r="F11" s="89"/>
      <c r="G11" s="89"/>
      <c r="H11" s="89"/>
      <c r="I11" s="89"/>
      <c r="J11" s="89"/>
      <c r="K11" s="89"/>
      <c r="L11" s="89"/>
      <c r="M11" s="89"/>
      <c r="N11" s="88" t="s">
        <v>3</v>
      </c>
      <c r="O11" s="88"/>
      <c r="P11" s="88"/>
      <c r="Q11" s="88"/>
      <c r="R11" s="89"/>
      <c r="S11" s="89"/>
      <c r="T11" s="89"/>
      <c r="U11" s="89"/>
      <c r="V11" s="89"/>
      <c r="W11" s="89"/>
      <c r="X11" s="89"/>
      <c r="Y11" s="89"/>
      <c r="Z11" s="89"/>
      <c r="AA11" s="1"/>
      <c r="AB11" s="10"/>
    </row>
    <row r="12" spans="1:28" ht="20.100000000000001" customHeight="1" x14ac:dyDescent="0.25">
      <c r="A12" s="88" t="s">
        <v>21</v>
      </c>
      <c r="B12" s="88"/>
      <c r="C12" s="88"/>
      <c r="D12" s="88"/>
      <c r="E12" s="89"/>
      <c r="F12" s="89"/>
      <c r="G12" s="89"/>
      <c r="H12" s="89"/>
      <c r="I12" s="89"/>
      <c r="J12" s="89"/>
      <c r="K12" s="89"/>
      <c r="L12" s="89"/>
      <c r="M12" s="89"/>
      <c r="N12" s="88" t="s">
        <v>4</v>
      </c>
      <c r="O12" s="88"/>
      <c r="P12" s="88"/>
      <c r="Q12" s="88"/>
      <c r="R12" s="89"/>
      <c r="S12" s="89"/>
      <c r="T12" s="89"/>
      <c r="U12" s="89"/>
      <c r="V12" s="89"/>
      <c r="W12" s="89"/>
      <c r="X12" s="89"/>
      <c r="Y12" s="89"/>
      <c r="Z12" s="89"/>
      <c r="AA12" s="1"/>
      <c r="AB12" s="10"/>
    </row>
    <row r="13" spans="1:28" ht="20.100000000000001" customHeight="1" x14ac:dyDescent="0.25">
      <c r="A13" s="148" t="s">
        <v>264</v>
      </c>
      <c r="B13" s="149"/>
      <c r="C13" s="149"/>
      <c r="D13" s="150"/>
      <c r="E13" s="152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4"/>
      <c r="AA13" s="1"/>
      <c r="AB13" s="10"/>
    </row>
    <row r="14" spans="1:28" ht="20.100000000000001" customHeight="1" x14ac:dyDescent="0.25">
      <c r="A14" s="88" t="s">
        <v>255</v>
      </c>
      <c r="B14" s="88"/>
      <c r="C14" s="88"/>
      <c r="D14" s="88"/>
      <c r="E14" s="157" t="s">
        <v>219</v>
      </c>
      <c r="F14" s="157"/>
      <c r="G14" s="157"/>
      <c r="H14" s="156"/>
      <c r="I14" s="156"/>
      <c r="J14" s="156"/>
      <c r="K14" s="156"/>
      <c r="L14" s="156"/>
      <c r="M14" s="156"/>
      <c r="N14" s="88" t="s">
        <v>7</v>
      </c>
      <c r="O14" s="88"/>
      <c r="P14" s="88"/>
      <c r="Q14" s="88"/>
      <c r="R14" s="94"/>
      <c r="S14" s="94"/>
      <c r="T14" s="94"/>
      <c r="U14" s="94"/>
      <c r="V14" s="94"/>
      <c r="W14" s="94"/>
      <c r="X14" s="94"/>
      <c r="Y14" s="94"/>
      <c r="Z14" s="94"/>
      <c r="AA14" s="1"/>
      <c r="AB14" s="10"/>
    </row>
    <row r="15" spans="1:28" ht="20.100000000000001" customHeight="1" x14ac:dyDescent="0.25">
      <c r="A15" s="88"/>
      <c r="B15" s="88"/>
      <c r="C15" s="88"/>
      <c r="D15" s="88"/>
      <c r="E15" s="157" t="s">
        <v>18</v>
      </c>
      <c r="F15" s="157"/>
      <c r="G15" s="157"/>
      <c r="H15" s="93" t="s">
        <v>20</v>
      </c>
      <c r="I15" s="93"/>
      <c r="J15" s="93"/>
      <c r="K15" s="93"/>
      <c r="L15" s="93"/>
      <c r="M15" s="93"/>
      <c r="N15" s="88" t="s">
        <v>19</v>
      </c>
      <c r="O15" s="88"/>
      <c r="P15" s="88"/>
      <c r="Q15" s="88"/>
      <c r="R15" s="156"/>
      <c r="S15" s="156"/>
      <c r="T15" s="156"/>
      <c r="U15" s="156"/>
      <c r="V15" s="156"/>
      <c r="W15" s="156"/>
      <c r="X15" s="156"/>
      <c r="Y15" s="156"/>
      <c r="Z15" s="156"/>
      <c r="AA15" s="1"/>
      <c r="AB15" s="10"/>
    </row>
    <row r="16" spans="1:28" ht="20.100000000000001" customHeight="1" x14ac:dyDescent="0.25">
      <c r="A16" s="88" t="s">
        <v>17</v>
      </c>
      <c r="B16" s="88"/>
      <c r="C16" s="88"/>
      <c r="D16" s="88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"/>
      <c r="AB16" s="10"/>
    </row>
    <row r="17" spans="1:28" ht="20.100000000000001" customHeight="1" x14ac:dyDescent="0.25">
      <c r="A17" s="88" t="s">
        <v>8</v>
      </c>
      <c r="B17" s="88"/>
      <c r="C17" s="88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1"/>
      <c r="AB17" s="10"/>
    </row>
    <row r="18" spans="1:28" ht="20.100000000000001" customHeight="1" x14ac:dyDescent="0.25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"/>
      <c r="AB18" s="7"/>
    </row>
    <row r="19" spans="1:28" ht="20.100000000000001" customHeight="1" x14ac:dyDescent="0.25">
      <c r="A19" s="51" t="s">
        <v>47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1"/>
      <c r="AB19" s="7"/>
    </row>
    <row r="20" spans="1:28" ht="20.100000000000001" customHeight="1" x14ac:dyDescent="0.25">
      <c r="A20" s="88" t="s">
        <v>9</v>
      </c>
      <c r="B20" s="88"/>
      <c r="C20" s="88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1"/>
      <c r="AB20" s="10"/>
    </row>
    <row r="21" spans="1:28" ht="20.100000000000001" customHeight="1" x14ac:dyDescent="0.25">
      <c r="A21" s="88" t="s">
        <v>5</v>
      </c>
      <c r="B21" s="88"/>
      <c r="C21" s="88"/>
      <c r="D21" s="88"/>
      <c r="E21" s="89"/>
      <c r="F21" s="89"/>
      <c r="G21" s="89"/>
      <c r="H21" s="89"/>
      <c r="I21" s="89"/>
      <c r="J21" s="89"/>
      <c r="K21" s="88" t="s">
        <v>6</v>
      </c>
      <c r="L21" s="88"/>
      <c r="M21" s="88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1"/>
      <c r="AB21" s="10"/>
    </row>
    <row r="22" spans="1:28" ht="20.100000000000001" customHeight="1" x14ac:dyDescent="0.25">
      <c r="A22" s="88" t="s">
        <v>10</v>
      </c>
      <c r="B22" s="88"/>
      <c r="C22" s="88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1"/>
      <c r="AB22" s="10"/>
    </row>
    <row r="23" spans="1:28" ht="20.100000000000001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1"/>
      <c r="AB23" s="10"/>
    </row>
    <row r="24" spans="1:28" ht="20.100000000000001" customHeight="1" x14ac:dyDescent="0.25">
      <c r="A24" s="158" t="s">
        <v>24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"/>
      <c r="AB24" s="10"/>
    </row>
    <row r="25" spans="1:28" ht="50.1" customHeight="1" x14ac:dyDescent="0.25">
      <c r="A25" s="68" t="s">
        <v>258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151"/>
      <c r="V25" s="151"/>
      <c r="W25" s="151"/>
      <c r="X25" s="151"/>
      <c r="Y25" s="151"/>
      <c r="Z25" s="151"/>
      <c r="AA25" s="14"/>
      <c r="AB25" s="10"/>
    </row>
    <row r="26" spans="1:28" ht="20.100000000000001" customHeight="1" x14ac:dyDescent="0.2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8"/>
      <c r="R26" s="18"/>
      <c r="S26" s="18"/>
      <c r="T26" s="18"/>
      <c r="U26" s="20"/>
      <c r="V26" s="20"/>
      <c r="W26" s="20"/>
      <c r="X26" s="20"/>
      <c r="Y26" s="20"/>
      <c r="Z26" s="20"/>
      <c r="AA26" s="1"/>
      <c r="AB26" s="10"/>
    </row>
    <row r="27" spans="1:28" ht="20.100000000000001" customHeight="1" x14ac:dyDescent="0.25">
      <c r="A27" s="69" t="s">
        <v>232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54" t="s">
        <v>49</v>
      </c>
      <c r="V27" s="54"/>
      <c r="W27" s="54"/>
      <c r="X27" s="54"/>
      <c r="Y27" s="54"/>
      <c r="Z27" s="54"/>
      <c r="AA27" s="1"/>
      <c r="AB27" s="10"/>
    </row>
    <row r="28" spans="1:28" ht="30" customHeight="1" x14ac:dyDescent="0.25">
      <c r="A28" s="68" t="s">
        <v>27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75" t="s">
        <v>25</v>
      </c>
      <c r="V28" s="75"/>
      <c r="W28" s="75"/>
      <c r="X28" s="75"/>
      <c r="Y28" s="75"/>
      <c r="Z28" s="75"/>
      <c r="AA28" s="1"/>
      <c r="AB28" s="10"/>
    </row>
    <row r="29" spans="1:28" ht="30" customHeight="1" x14ac:dyDescent="0.25">
      <c r="A29" s="68" t="s">
        <v>26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70" t="str">
        <f>IFERROR(W66/W65,"")</f>
        <v/>
      </c>
      <c r="V29" s="70"/>
      <c r="W29" s="70"/>
      <c r="X29" s="70"/>
      <c r="Y29" s="70"/>
      <c r="Z29" s="70"/>
      <c r="AA29" s="13"/>
      <c r="AB29" s="10"/>
    </row>
    <row r="30" spans="1:28" ht="20.100000000000001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3"/>
      <c r="V30" s="23"/>
      <c r="W30" s="23"/>
      <c r="X30" s="23"/>
      <c r="Y30" s="23"/>
      <c r="Z30" s="23"/>
      <c r="AA30" s="13"/>
      <c r="AB30" s="10"/>
    </row>
    <row r="31" spans="1:28" ht="20.100000000000001" customHeight="1" x14ac:dyDescent="0.25">
      <c r="A31" s="69" t="s">
        <v>233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1"/>
      <c r="AB31" s="10"/>
    </row>
    <row r="32" spans="1:28" ht="201" customHeight="1" x14ac:dyDescent="0.25">
      <c r="A32" s="95" t="s">
        <v>261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14"/>
      <c r="AB32" s="10"/>
    </row>
    <row r="33" spans="1:28" ht="104.25" customHeight="1" x14ac:dyDescent="0.25">
      <c r="A33" s="96" t="s">
        <v>249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1"/>
      <c r="AB33" s="10"/>
    </row>
    <row r="34" spans="1:28" ht="20.100000000000001" customHeight="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1"/>
      <c r="AB34" s="10"/>
    </row>
    <row r="35" spans="1:28" ht="20.100000000000001" customHeight="1" x14ac:dyDescent="0.25">
      <c r="A35" s="72" t="s">
        <v>234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9"/>
      <c r="AA35" s="1"/>
      <c r="AB35" s="10"/>
    </row>
    <row r="36" spans="1:28" ht="20.100000000000001" customHeight="1" x14ac:dyDescent="0.25">
      <c r="A36" s="68" t="s">
        <v>228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71"/>
      <c r="V36" s="71"/>
      <c r="W36" s="71"/>
      <c r="X36" s="71"/>
      <c r="Y36" s="71"/>
      <c r="Z36" s="71"/>
      <c r="AA36" s="1"/>
      <c r="AB36" s="10"/>
    </row>
    <row r="37" spans="1:28" ht="30" customHeight="1" x14ac:dyDescent="0.25">
      <c r="A37" s="68" t="s">
        <v>247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71"/>
      <c r="V37" s="71"/>
      <c r="W37" s="71"/>
      <c r="X37" s="71"/>
      <c r="Y37" s="71"/>
      <c r="Z37" s="71"/>
      <c r="AA37" s="1"/>
      <c r="AB37" s="10"/>
    </row>
    <row r="38" spans="1:28" ht="20.100000000000001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/>
      <c r="V38" s="25"/>
      <c r="W38" s="25"/>
      <c r="X38" s="25"/>
      <c r="Y38" s="25"/>
      <c r="Z38" s="25"/>
      <c r="AA38" s="1"/>
      <c r="AB38" s="10"/>
    </row>
    <row r="39" spans="1:28" ht="20.100000000000001" customHeight="1" x14ac:dyDescent="0.25">
      <c r="A39" s="72" t="s">
        <v>235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4"/>
      <c r="AA39" s="1"/>
      <c r="AB39" s="10"/>
    </row>
    <row r="40" spans="1:28" ht="20.100000000000001" customHeight="1" x14ac:dyDescent="0.25">
      <c r="A40" s="173" t="s">
        <v>28</v>
      </c>
      <c r="B40" s="137" t="s">
        <v>29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71"/>
      <c r="N40" s="117" t="s">
        <v>30</v>
      </c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31"/>
      <c r="AA40" s="1"/>
      <c r="AB40" s="10"/>
    </row>
    <row r="41" spans="1:28" ht="20.100000000000001" customHeight="1" x14ac:dyDescent="0.25">
      <c r="A41" s="174"/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72"/>
      <c r="N41" s="97" t="s">
        <v>256</v>
      </c>
      <c r="O41" s="97"/>
      <c r="P41" s="97"/>
      <c r="Q41" s="97"/>
      <c r="R41" s="97"/>
      <c r="S41" s="97"/>
      <c r="T41" s="97"/>
      <c r="U41" s="97"/>
      <c r="V41" s="97"/>
      <c r="W41" s="97"/>
      <c r="X41" s="168" t="s">
        <v>257</v>
      </c>
      <c r="Y41" s="169"/>
      <c r="Z41" s="170"/>
      <c r="AA41" s="1"/>
      <c r="AB41" s="10"/>
    </row>
    <row r="42" spans="1:28" ht="20.100000000000001" customHeight="1" x14ac:dyDescent="0.25">
      <c r="A42" s="27">
        <v>1</v>
      </c>
      <c r="B42" s="68" t="s">
        <v>31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1" t="str">
        <f>IFERROR(N42/$N$47,"0%")</f>
        <v>0%</v>
      </c>
      <c r="Y42" s="62"/>
      <c r="Z42" s="63"/>
      <c r="AA42" s="1"/>
      <c r="AB42" s="10"/>
    </row>
    <row r="43" spans="1:28" ht="20.100000000000001" customHeight="1" x14ac:dyDescent="0.25">
      <c r="A43" s="26">
        <v>2</v>
      </c>
      <c r="B43" s="68" t="s">
        <v>32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1" t="str">
        <f t="shared" ref="X43:X46" si="0">IFERROR(N43/$N$47,"0%")</f>
        <v>0%</v>
      </c>
      <c r="Y43" s="62"/>
      <c r="Z43" s="63"/>
      <c r="AA43" s="1"/>
      <c r="AB43" s="10"/>
    </row>
    <row r="44" spans="1:28" ht="20.100000000000001" customHeight="1" x14ac:dyDescent="0.25">
      <c r="A44" s="26">
        <v>3</v>
      </c>
      <c r="B44" s="68" t="s">
        <v>33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5"/>
      <c r="O44" s="66"/>
      <c r="P44" s="66"/>
      <c r="Q44" s="66"/>
      <c r="R44" s="66"/>
      <c r="S44" s="66"/>
      <c r="T44" s="66"/>
      <c r="U44" s="66"/>
      <c r="V44" s="66"/>
      <c r="W44" s="67"/>
      <c r="X44" s="61" t="str">
        <f t="shared" si="0"/>
        <v>0%</v>
      </c>
      <c r="Y44" s="62"/>
      <c r="Z44" s="63"/>
      <c r="AA44" s="1"/>
      <c r="AB44" s="10"/>
    </row>
    <row r="45" spans="1:28" ht="20.100000000000001" customHeight="1" x14ac:dyDescent="0.25">
      <c r="A45" s="26">
        <v>4</v>
      </c>
      <c r="B45" s="68" t="s">
        <v>34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5"/>
      <c r="O45" s="66"/>
      <c r="P45" s="66"/>
      <c r="Q45" s="66"/>
      <c r="R45" s="66"/>
      <c r="S45" s="66"/>
      <c r="T45" s="66"/>
      <c r="U45" s="66"/>
      <c r="V45" s="66"/>
      <c r="W45" s="67"/>
      <c r="X45" s="61" t="str">
        <f t="shared" si="0"/>
        <v>0%</v>
      </c>
      <c r="Y45" s="62"/>
      <c r="Z45" s="63"/>
      <c r="AA45" s="1"/>
      <c r="AB45" s="10"/>
    </row>
    <row r="46" spans="1:28" ht="20.100000000000001" customHeight="1" x14ac:dyDescent="0.25">
      <c r="A46" s="26">
        <v>5</v>
      </c>
      <c r="B46" s="68" t="s">
        <v>34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5"/>
      <c r="O46" s="66"/>
      <c r="P46" s="66"/>
      <c r="Q46" s="66"/>
      <c r="R46" s="66"/>
      <c r="S46" s="66"/>
      <c r="T46" s="66"/>
      <c r="U46" s="66"/>
      <c r="V46" s="66"/>
      <c r="W46" s="67"/>
      <c r="X46" s="61" t="str">
        <f t="shared" si="0"/>
        <v>0%</v>
      </c>
      <c r="Y46" s="62"/>
      <c r="Z46" s="63"/>
      <c r="AA46" s="1"/>
      <c r="AB46" s="10"/>
    </row>
    <row r="47" spans="1:28" ht="20.100000000000001" customHeight="1" x14ac:dyDescent="0.25">
      <c r="A47" s="165" t="s">
        <v>35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7"/>
      <c r="N47" s="159">
        <f>SUM(N42:W46)</f>
        <v>0</v>
      </c>
      <c r="O47" s="160"/>
      <c r="P47" s="160"/>
      <c r="Q47" s="160"/>
      <c r="R47" s="160"/>
      <c r="S47" s="160"/>
      <c r="T47" s="160"/>
      <c r="U47" s="160"/>
      <c r="V47" s="160"/>
      <c r="W47" s="161"/>
      <c r="X47" s="162">
        <f>IFERROR(SUBTOTAL(9,X42:Z46),"")</f>
        <v>0</v>
      </c>
      <c r="Y47" s="163"/>
      <c r="Z47" s="164"/>
      <c r="AA47" s="1"/>
      <c r="AB47" s="10"/>
    </row>
    <row r="48" spans="1:28" ht="20.100000000000001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30"/>
      <c r="Y48" s="30"/>
      <c r="Z48" s="30"/>
      <c r="AA48" s="1"/>
      <c r="AB48" s="10"/>
    </row>
    <row r="49" spans="1:28" ht="20.100000000000001" customHeight="1" x14ac:dyDescent="0.25">
      <c r="A49" s="72" t="s">
        <v>236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6"/>
      <c r="AA49" s="1"/>
      <c r="AB49" s="10"/>
    </row>
    <row r="50" spans="1:28" ht="30" customHeight="1" x14ac:dyDescent="0.25">
      <c r="A50" s="137" t="s">
        <v>223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41" t="s">
        <v>259</v>
      </c>
      <c r="O50" s="141"/>
      <c r="P50" s="141"/>
      <c r="Q50" s="141"/>
      <c r="R50" s="143"/>
      <c r="S50" s="143"/>
      <c r="T50" s="143"/>
      <c r="U50" s="143"/>
      <c r="V50" s="143"/>
      <c r="W50" s="143"/>
      <c r="X50" s="143"/>
      <c r="Y50" s="143"/>
      <c r="Z50" s="143"/>
      <c r="AA50" s="1"/>
      <c r="AB50" s="10"/>
    </row>
    <row r="51" spans="1:28" ht="30" customHeight="1" x14ac:dyDescent="0.25">
      <c r="A51" s="139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2" t="s">
        <v>260</v>
      </c>
      <c r="O51" s="142"/>
      <c r="P51" s="142"/>
      <c r="Q51" s="142"/>
      <c r="R51" s="144"/>
      <c r="S51" s="144"/>
      <c r="T51" s="144"/>
      <c r="U51" s="144"/>
      <c r="V51" s="144"/>
      <c r="W51" s="144"/>
      <c r="X51" s="144"/>
      <c r="Y51" s="144"/>
      <c r="Z51" s="144"/>
      <c r="AA51" s="1"/>
      <c r="AB51" s="10"/>
    </row>
    <row r="52" spans="1:28" ht="30" customHeight="1" x14ac:dyDescent="0.25">
      <c r="A52" s="117" t="s">
        <v>222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31"/>
      <c r="N52" s="90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2"/>
      <c r="AA52" s="13"/>
      <c r="AB52" s="10"/>
    </row>
    <row r="53" spans="1:28" ht="20.100000000000001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13"/>
      <c r="AB53" s="10"/>
    </row>
    <row r="54" spans="1:28" ht="20.100000000000001" customHeight="1" x14ac:dyDescent="0.25">
      <c r="A54" s="72" t="s">
        <v>237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9"/>
      <c r="AA54" s="1"/>
      <c r="AB54" s="10"/>
    </row>
    <row r="55" spans="1:28" ht="30" customHeight="1" x14ac:dyDescent="0.25">
      <c r="A55" s="97" t="s">
        <v>245</v>
      </c>
      <c r="B55" s="97"/>
      <c r="C55" s="97"/>
      <c r="D55" s="97"/>
      <c r="E55" s="97"/>
      <c r="F55" s="97"/>
      <c r="G55" s="97"/>
      <c r="H55" s="97"/>
      <c r="I55" s="97"/>
      <c r="J55" s="97"/>
      <c r="K55" s="117" t="s">
        <v>37</v>
      </c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31"/>
      <c r="W55" s="126" t="s">
        <v>36</v>
      </c>
      <c r="X55" s="127"/>
      <c r="Y55" s="127"/>
      <c r="Z55" s="128"/>
      <c r="AA55" s="1"/>
      <c r="AB55" s="10"/>
    </row>
    <row r="56" spans="1:28" ht="20.100000000000001" customHeight="1" x14ac:dyDescent="0.25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32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4"/>
      <c r="W56" s="130" t="str">
        <f>IFERROR(K56/A56,"")</f>
        <v/>
      </c>
      <c r="X56" s="130"/>
      <c r="Y56" s="130"/>
      <c r="Z56" s="130"/>
      <c r="AA56" s="1"/>
      <c r="AB56" s="3"/>
    </row>
    <row r="57" spans="1:28" ht="20.100000000000001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4"/>
      <c r="X57" s="34"/>
      <c r="Y57" s="34"/>
      <c r="Z57" s="34"/>
      <c r="AA57" s="1"/>
      <c r="AB57" s="3"/>
    </row>
    <row r="58" spans="1:28" ht="30" customHeight="1" x14ac:dyDescent="0.25">
      <c r="A58" s="176" t="s">
        <v>238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81" t="s">
        <v>225</v>
      </c>
      <c r="X58" s="182"/>
      <c r="Y58" s="182"/>
      <c r="Z58" s="183"/>
      <c r="AA58" s="1"/>
      <c r="AB58" s="3"/>
    </row>
    <row r="59" spans="1:28" ht="20.100000000000001" customHeight="1" x14ac:dyDescent="0.25">
      <c r="A59" s="111" t="s">
        <v>38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3"/>
      <c r="W59" s="108"/>
      <c r="X59" s="109"/>
      <c r="Y59" s="109"/>
      <c r="Z59" s="110"/>
      <c r="AA59" s="1"/>
      <c r="AB59" s="3"/>
    </row>
    <row r="60" spans="1:28" ht="20.100000000000001" customHeight="1" x14ac:dyDescent="0.25">
      <c r="A60" s="111" t="s">
        <v>44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3"/>
      <c r="W60" s="108"/>
      <c r="X60" s="109"/>
      <c r="Y60" s="109"/>
      <c r="Z60" s="110"/>
      <c r="AA60" s="1"/>
      <c r="AB60" s="3"/>
    </row>
    <row r="61" spans="1:28" ht="20.100000000000001" customHeight="1" x14ac:dyDescent="0.25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"/>
      <c r="AB61" s="3"/>
    </row>
    <row r="62" spans="1:28" ht="30" customHeight="1" x14ac:dyDescent="0.25">
      <c r="A62" s="184" t="s">
        <v>239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6"/>
      <c r="AA62" s="1"/>
      <c r="AB62" s="3"/>
    </row>
    <row r="63" spans="1:28" ht="20.100000000000001" customHeight="1" x14ac:dyDescent="0.25">
      <c r="A63" s="117" t="s">
        <v>250</v>
      </c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6"/>
      <c r="X63" s="116"/>
      <c r="Y63" s="116"/>
      <c r="Z63" s="116"/>
      <c r="AA63" s="1"/>
      <c r="AB63" s="2"/>
    </row>
    <row r="64" spans="1:28" ht="30" customHeight="1" x14ac:dyDescent="0.25">
      <c r="A64" s="117" t="s">
        <v>251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6"/>
      <c r="X64" s="116"/>
      <c r="Y64" s="116"/>
      <c r="Z64" s="116"/>
      <c r="AA64" s="1"/>
      <c r="AB64" s="2"/>
    </row>
    <row r="65" spans="1:28" ht="20.100000000000001" customHeight="1" x14ac:dyDescent="0.25">
      <c r="A65" s="117" t="s">
        <v>252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6"/>
      <c r="X65" s="116"/>
      <c r="Y65" s="116"/>
      <c r="Z65" s="116"/>
      <c r="AA65" s="1"/>
      <c r="AB65" s="2"/>
    </row>
    <row r="66" spans="1:28" ht="20.100000000000001" customHeight="1" x14ac:dyDescent="0.25">
      <c r="A66" s="117" t="s">
        <v>253</v>
      </c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6"/>
      <c r="X66" s="116"/>
      <c r="Y66" s="116"/>
      <c r="Z66" s="116"/>
      <c r="AA66" s="1"/>
      <c r="AB66" s="2"/>
    </row>
    <row r="67" spans="1:28" ht="30" customHeight="1" x14ac:dyDescent="0.25">
      <c r="A67" s="179" t="s">
        <v>229</v>
      </c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15" t="str">
        <f>IFERROR(VLOOKUP(R10,Tabela1[],2,FALSE),"")</f>
        <v/>
      </c>
      <c r="X67" s="115"/>
      <c r="Y67" s="115"/>
      <c r="Z67" s="115"/>
      <c r="AA67" s="13"/>
      <c r="AB67" s="2"/>
    </row>
    <row r="68" spans="1:28" ht="20.100000000000001" customHeight="1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6"/>
      <c r="Y68" s="36"/>
      <c r="Z68" s="36"/>
      <c r="AA68" s="1"/>
      <c r="AB68" s="2"/>
    </row>
    <row r="69" spans="1:28" ht="20.100000000000001" customHeight="1" x14ac:dyDescent="0.25">
      <c r="A69" s="100" t="s">
        <v>40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2"/>
      <c r="AA69" s="1"/>
      <c r="AB69" s="2"/>
    </row>
    <row r="70" spans="1:28" ht="30" customHeight="1" x14ac:dyDescent="0.25">
      <c r="A70" s="103" t="s">
        <v>226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3"/>
      <c r="X70" s="104" t="s">
        <v>225</v>
      </c>
      <c r="Y70" s="105"/>
      <c r="Z70" s="106"/>
      <c r="AA70" s="1"/>
      <c r="AB70" s="8"/>
    </row>
    <row r="71" spans="1:28" ht="30" customHeight="1" x14ac:dyDescent="0.25">
      <c r="A71" s="54" t="s">
        <v>266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8"/>
      <c r="Y71" s="59"/>
      <c r="Z71" s="60"/>
      <c r="AA71" s="17"/>
      <c r="AB71" s="2"/>
    </row>
    <row r="72" spans="1:28" ht="20.100000000000001" customHeight="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17"/>
      <c r="AB72" s="2"/>
    </row>
    <row r="73" spans="1:28" ht="20.100000000000001" customHeight="1" x14ac:dyDescent="0.25">
      <c r="A73" s="47" t="s">
        <v>41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9"/>
      <c r="AA73" s="16"/>
      <c r="AB73" s="2"/>
    </row>
    <row r="74" spans="1:28" ht="109.5" customHeight="1" x14ac:dyDescent="0.25">
      <c r="A74" s="85" t="s">
        <v>263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7"/>
      <c r="AA74" s="12"/>
      <c r="AB74" s="2"/>
    </row>
    <row r="75" spans="1:28" ht="30" customHeight="1" x14ac:dyDescent="0.25">
      <c r="A75" s="120" t="s">
        <v>267</v>
      </c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2"/>
      <c r="X75" s="104" t="s">
        <v>225</v>
      </c>
      <c r="Y75" s="105"/>
      <c r="Z75" s="106"/>
      <c r="AA75" s="12"/>
      <c r="AB75" s="2"/>
    </row>
    <row r="76" spans="1:28" ht="30" customHeight="1" x14ac:dyDescent="0.25">
      <c r="A76" s="123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5"/>
      <c r="X76" s="58"/>
      <c r="Y76" s="59"/>
      <c r="Z76" s="60"/>
      <c r="AA76" s="1"/>
      <c r="AB76" s="2"/>
    </row>
    <row r="77" spans="1:28" ht="20.100000000000001" customHeigh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7"/>
      <c r="Y77" s="37"/>
      <c r="Z77" s="37"/>
      <c r="AA77" s="1"/>
      <c r="AB77" s="2"/>
    </row>
    <row r="78" spans="1:28" ht="30" customHeight="1" x14ac:dyDescent="0.25">
      <c r="A78" s="107" t="s">
        <v>227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50" t="s">
        <v>225</v>
      </c>
      <c r="Y78" s="50"/>
      <c r="Z78" s="50"/>
      <c r="AA78" s="1"/>
      <c r="AB78" s="8"/>
    </row>
    <row r="79" spans="1:28" ht="39.950000000000003" customHeight="1" x14ac:dyDescent="0.25">
      <c r="A79" s="54" t="s">
        <v>268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6"/>
      <c r="Y79" s="56"/>
      <c r="Z79" s="56"/>
      <c r="AA79" s="1"/>
      <c r="AB79" s="2"/>
    </row>
    <row r="80" spans="1:28" ht="20.100000000000001" customHeight="1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1"/>
      <c r="AB80" s="2"/>
    </row>
    <row r="81" spans="1:28" ht="30" customHeight="1" x14ac:dyDescent="0.25">
      <c r="A81" s="107" t="s">
        <v>230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50" t="s">
        <v>225</v>
      </c>
      <c r="Y81" s="50"/>
      <c r="Z81" s="50"/>
      <c r="AA81" s="1"/>
      <c r="AB81" s="8"/>
    </row>
    <row r="82" spans="1:28" ht="30" customHeight="1" x14ac:dyDescent="0.25">
      <c r="A82" s="54" t="s">
        <v>269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6"/>
      <c r="Y82" s="56"/>
      <c r="Z82" s="56"/>
      <c r="AA82" s="1"/>
      <c r="AB82" s="8"/>
    </row>
    <row r="83" spans="1:28" ht="20.100000000000001" customHeight="1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1"/>
      <c r="AB83" s="8"/>
    </row>
    <row r="84" spans="1:28" ht="30" customHeight="1" x14ac:dyDescent="0.25">
      <c r="A84" s="178" t="s">
        <v>231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50" t="s">
        <v>225</v>
      </c>
      <c r="Y84" s="50"/>
      <c r="Z84" s="50"/>
      <c r="AA84" s="1"/>
      <c r="AB84" s="10"/>
    </row>
    <row r="85" spans="1:28" ht="30" customHeight="1" x14ac:dyDescent="0.25">
      <c r="A85" s="53" t="s">
        <v>270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5"/>
      <c r="Y85" s="55"/>
      <c r="Z85" s="55"/>
      <c r="AA85" s="1"/>
      <c r="AB85" s="10"/>
    </row>
    <row r="86" spans="1:28" ht="30" customHeight="1" x14ac:dyDescent="0.25">
      <c r="A86" s="54" t="s">
        <v>271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6"/>
      <c r="Y86" s="56"/>
      <c r="Z86" s="56"/>
      <c r="AA86" s="1"/>
      <c r="AB86" s="10"/>
    </row>
    <row r="87" spans="1:28" ht="39.950000000000003" customHeight="1" x14ac:dyDescent="0.25">
      <c r="A87" s="54" t="s">
        <v>272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6"/>
      <c r="Y87" s="56"/>
      <c r="Z87" s="56"/>
      <c r="AA87" s="1"/>
      <c r="AB87" s="10"/>
    </row>
    <row r="88" spans="1:28" ht="20.100000000000001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1"/>
      <c r="AB88" s="10"/>
    </row>
    <row r="89" spans="1:28" ht="30" customHeight="1" x14ac:dyDescent="0.25">
      <c r="A89" s="51" t="s">
        <v>42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0" t="s">
        <v>225</v>
      </c>
      <c r="Y89" s="50"/>
      <c r="Z89" s="50"/>
      <c r="AA89" s="1"/>
      <c r="AB89" s="2"/>
    </row>
    <row r="90" spans="1:28" ht="61.5" customHeight="1" x14ac:dyDescent="0.25">
      <c r="A90" s="54" t="s">
        <v>23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6"/>
      <c r="Y90" s="56"/>
      <c r="Z90" s="56"/>
      <c r="AA90" s="1"/>
      <c r="AB90" s="2"/>
    </row>
    <row r="91" spans="1:28" ht="20.100000000000001" customHeight="1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1"/>
      <c r="AB91" s="2"/>
    </row>
    <row r="92" spans="1:28" ht="54" customHeight="1" x14ac:dyDescent="0.25">
      <c r="A92" s="177" t="s">
        <v>246</v>
      </c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4"/>
      <c r="AB92" s="2"/>
    </row>
    <row r="93" spans="1:28" x14ac:dyDescent="0.25">
      <c r="A93" s="46" t="s">
        <v>10</v>
      </c>
      <c r="B93" s="46"/>
      <c r="C93" s="4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1"/>
      <c r="AB93" s="2"/>
    </row>
    <row r="94" spans="1:28" x14ac:dyDescent="0.25">
      <c r="A94" s="46" t="s">
        <v>11</v>
      </c>
      <c r="B94" s="46"/>
      <c r="C94" s="46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"/>
      <c r="AB94" s="10"/>
    </row>
    <row r="95" spans="1:28" x14ac:dyDescent="0.25">
      <c r="A95" s="46" t="s">
        <v>12</v>
      </c>
      <c r="B95" s="46"/>
      <c r="C95" s="4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1"/>
      <c r="AB95" s="10"/>
    </row>
    <row r="96" spans="1:28" x14ac:dyDescent="0.25">
      <c r="A96" s="46" t="s">
        <v>13</v>
      </c>
      <c r="B96" s="46"/>
      <c r="C96" s="46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"/>
      <c r="AB96" s="10"/>
    </row>
    <row r="97" spans="1:28" ht="60" customHeight="1" x14ac:dyDescent="0.25">
      <c r="A97" s="54" t="s">
        <v>15</v>
      </c>
      <c r="B97" s="54"/>
      <c r="C97" s="54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1"/>
      <c r="AB97" s="11"/>
    </row>
    <row r="98" spans="1:28" ht="20.100000000000001" customHeight="1" x14ac:dyDescent="0.25">
      <c r="A98" s="52" t="s">
        <v>45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1"/>
      <c r="AB98" s="11"/>
    </row>
    <row r="99" spans="1:28" ht="385.5" customHeight="1" x14ac:dyDescent="0.25">
      <c r="A99" s="175" t="s">
        <v>262</v>
      </c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"/>
      <c r="AB99" s="11"/>
    </row>
    <row r="100" spans="1:28" ht="15.75" x14ac:dyDescent="0.25">
      <c r="A100" s="42" t="s">
        <v>43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4"/>
      <c r="AA100" s="1"/>
      <c r="AB100" s="2"/>
    </row>
    <row r="101" spans="1:28" ht="20.100000000000001" customHeight="1" x14ac:dyDescent="0.25">
      <c r="A101" s="45" t="s">
        <v>240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1"/>
      <c r="AB101" s="2"/>
    </row>
    <row r="102" spans="1:28" ht="30" customHeight="1" x14ac:dyDescent="0.25">
      <c r="A102" s="41" t="s">
        <v>241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1"/>
      <c r="AB102" s="2"/>
    </row>
    <row r="103" spans="1:28" ht="20.100000000000001" customHeight="1" x14ac:dyDescent="0.25">
      <c r="A103" s="41" t="s">
        <v>39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1"/>
      <c r="AB103" s="2"/>
    </row>
    <row r="104" spans="1:28" ht="30" customHeight="1" x14ac:dyDescent="0.25">
      <c r="A104" s="41" t="s">
        <v>242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8" x14ac:dyDescent="0.25">
      <c r="A105" s="41" t="s">
        <v>254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8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16" spans="33:38" x14ac:dyDescent="0.25">
      <c r="AG116" t="s">
        <v>217</v>
      </c>
      <c r="AH116" t="s">
        <v>218</v>
      </c>
      <c r="AJ116" t="s">
        <v>221</v>
      </c>
      <c r="AL116" t="s">
        <v>248</v>
      </c>
    </row>
    <row r="117" spans="33:38" x14ac:dyDescent="0.25">
      <c r="AG117" t="s">
        <v>59</v>
      </c>
      <c r="AH117">
        <v>2588.0500000000002</v>
      </c>
      <c r="AJ117" t="s">
        <v>244</v>
      </c>
      <c r="AL117" t="s">
        <v>22</v>
      </c>
    </row>
    <row r="118" spans="33:38" x14ac:dyDescent="0.25">
      <c r="AG118" t="s">
        <v>50</v>
      </c>
      <c r="AH118">
        <v>2739.95</v>
      </c>
      <c r="AJ118" t="s">
        <v>220</v>
      </c>
      <c r="AL118" t="s">
        <v>224</v>
      </c>
    </row>
    <row r="119" spans="33:38" x14ac:dyDescent="0.25">
      <c r="AG119" t="s">
        <v>198</v>
      </c>
      <c r="AH119">
        <v>3472.7</v>
      </c>
    </row>
    <row r="120" spans="33:38" x14ac:dyDescent="0.25">
      <c r="AG120" t="s">
        <v>159</v>
      </c>
      <c r="AH120">
        <v>3689.13</v>
      </c>
    </row>
    <row r="121" spans="33:38" x14ac:dyDescent="0.25">
      <c r="AG121" t="s">
        <v>80</v>
      </c>
      <c r="AH121">
        <v>2006.41</v>
      </c>
    </row>
    <row r="122" spans="33:38" x14ac:dyDescent="0.25">
      <c r="AG122" t="s">
        <v>53</v>
      </c>
      <c r="AH122">
        <v>3242.59</v>
      </c>
    </row>
    <row r="123" spans="33:38" x14ac:dyDescent="0.25">
      <c r="AG123" t="s">
        <v>162</v>
      </c>
      <c r="AH123">
        <v>2370.9499999999998</v>
      </c>
    </row>
    <row r="124" spans="33:38" x14ac:dyDescent="0.25">
      <c r="AG124" t="s">
        <v>114</v>
      </c>
      <c r="AH124">
        <v>3126.01</v>
      </c>
    </row>
    <row r="125" spans="33:38" x14ac:dyDescent="0.25">
      <c r="AG125" t="s">
        <v>71</v>
      </c>
      <c r="AH125">
        <v>2411.77</v>
      </c>
    </row>
    <row r="126" spans="33:38" x14ac:dyDescent="0.25">
      <c r="AG126" t="s">
        <v>60</v>
      </c>
      <c r="AH126">
        <v>2333.86</v>
      </c>
    </row>
    <row r="127" spans="33:38" x14ac:dyDescent="0.25">
      <c r="AG127" t="s">
        <v>199</v>
      </c>
      <c r="AH127">
        <v>2060.35</v>
      </c>
    </row>
    <row r="128" spans="33:38" x14ac:dyDescent="0.25">
      <c r="AG128" t="s">
        <v>163</v>
      </c>
      <c r="AH128">
        <v>3408.91</v>
      </c>
    </row>
    <row r="129" spans="33:34" x14ac:dyDescent="0.25">
      <c r="AG129" t="s">
        <v>200</v>
      </c>
      <c r="AH129">
        <v>2776.59</v>
      </c>
    </row>
    <row r="130" spans="33:34" x14ac:dyDescent="0.25">
      <c r="AG130" t="s">
        <v>72</v>
      </c>
      <c r="AH130">
        <v>1816.17</v>
      </c>
    </row>
    <row r="131" spans="33:34" x14ac:dyDescent="0.25">
      <c r="AG131" t="s">
        <v>115</v>
      </c>
      <c r="AH131">
        <v>1864.88</v>
      </c>
    </row>
    <row r="132" spans="33:34" x14ac:dyDescent="0.25">
      <c r="AG132" t="s">
        <v>68</v>
      </c>
      <c r="AH132">
        <v>2905.65</v>
      </c>
    </row>
    <row r="133" spans="33:34" x14ac:dyDescent="0.25">
      <c r="AG133" t="s">
        <v>61</v>
      </c>
      <c r="AH133">
        <v>3222.39</v>
      </c>
    </row>
    <row r="134" spans="33:34" x14ac:dyDescent="0.25">
      <c r="AG134" t="s">
        <v>51</v>
      </c>
      <c r="AH134">
        <v>2665.07</v>
      </c>
    </row>
    <row r="135" spans="33:34" x14ac:dyDescent="0.25">
      <c r="AG135" t="s">
        <v>184</v>
      </c>
      <c r="AH135">
        <v>2910.77</v>
      </c>
    </row>
    <row r="136" spans="33:34" x14ac:dyDescent="0.25">
      <c r="AG136" t="s">
        <v>145</v>
      </c>
      <c r="AH136">
        <v>2230.4</v>
      </c>
    </row>
    <row r="137" spans="33:34" x14ac:dyDescent="0.25">
      <c r="AG137" t="s">
        <v>201</v>
      </c>
      <c r="AH137">
        <v>2755.99</v>
      </c>
    </row>
    <row r="138" spans="33:34" x14ac:dyDescent="0.25">
      <c r="AG138" t="s">
        <v>202</v>
      </c>
      <c r="AH138">
        <v>4154.57</v>
      </c>
    </row>
    <row r="139" spans="33:34" x14ac:dyDescent="0.25">
      <c r="AG139" t="s">
        <v>81</v>
      </c>
      <c r="AH139">
        <v>964.2</v>
      </c>
    </row>
    <row r="140" spans="33:34" x14ac:dyDescent="0.25">
      <c r="AG140" t="s">
        <v>73</v>
      </c>
      <c r="AH140">
        <v>2257.87</v>
      </c>
    </row>
    <row r="141" spans="33:34" x14ac:dyDescent="0.25">
      <c r="AG141" t="s">
        <v>146</v>
      </c>
      <c r="AH141">
        <v>1794.26</v>
      </c>
    </row>
    <row r="142" spans="33:34" x14ac:dyDescent="0.25">
      <c r="AG142" t="s">
        <v>98</v>
      </c>
      <c r="AH142">
        <v>3746.24</v>
      </c>
    </row>
    <row r="143" spans="33:34" x14ac:dyDescent="0.25">
      <c r="AG143" t="s">
        <v>185</v>
      </c>
      <c r="AH143">
        <v>1695.52</v>
      </c>
    </row>
    <row r="144" spans="33:34" x14ac:dyDescent="0.25">
      <c r="AG144" t="s">
        <v>203</v>
      </c>
      <c r="AH144">
        <v>3655.68</v>
      </c>
    </row>
    <row r="145" spans="33:34" x14ac:dyDescent="0.25">
      <c r="AG145" t="s">
        <v>131</v>
      </c>
      <c r="AH145">
        <v>3740.89</v>
      </c>
    </row>
    <row r="146" spans="33:34" x14ac:dyDescent="0.25">
      <c r="AG146" t="s">
        <v>168</v>
      </c>
      <c r="AH146">
        <v>2390.98</v>
      </c>
    </row>
    <row r="147" spans="33:34" x14ac:dyDescent="0.25">
      <c r="AG147" t="s">
        <v>74</v>
      </c>
      <c r="AH147">
        <v>2446.4899999999998</v>
      </c>
    </row>
    <row r="148" spans="33:34" x14ac:dyDescent="0.25">
      <c r="AG148" t="s">
        <v>169</v>
      </c>
      <c r="AH148">
        <v>2177.19</v>
      </c>
    </row>
    <row r="149" spans="33:34" x14ac:dyDescent="0.25">
      <c r="AG149" t="s">
        <v>75</v>
      </c>
      <c r="AH149">
        <v>1854.93</v>
      </c>
    </row>
    <row r="150" spans="33:34" x14ac:dyDescent="0.25">
      <c r="AG150" t="s">
        <v>116</v>
      </c>
      <c r="AH150">
        <v>2475.48</v>
      </c>
    </row>
    <row r="151" spans="33:34" x14ac:dyDescent="0.25">
      <c r="AG151" t="s">
        <v>160</v>
      </c>
      <c r="AH151">
        <v>3774.6</v>
      </c>
    </row>
    <row r="152" spans="33:34" x14ac:dyDescent="0.25">
      <c r="AG152" t="s">
        <v>175</v>
      </c>
      <c r="AH152">
        <v>1387.53</v>
      </c>
    </row>
    <row r="153" spans="33:34" x14ac:dyDescent="0.25">
      <c r="AG153" t="s">
        <v>76</v>
      </c>
      <c r="AH153">
        <v>1522</v>
      </c>
    </row>
    <row r="154" spans="33:34" x14ac:dyDescent="0.25">
      <c r="AG154" t="s">
        <v>82</v>
      </c>
      <c r="AH154">
        <v>1563.59</v>
      </c>
    </row>
    <row r="155" spans="33:34" x14ac:dyDescent="0.25">
      <c r="AG155" t="s">
        <v>62</v>
      </c>
      <c r="AH155">
        <v>2495.9899999999998</v>
      </c>
    </row>
    <row r="156" spans="33:34" x14ac:dyDescent="0.25">
      <c r="AG156" t="s">
        <v>204</v>
      </c>
      <c r="AH156">
        <v>2472.1</v>
      </c>
    </row>
    <row r="157" spans="33:34" x14ac:dyDescent="0.25">
      <c r="AG157" t="s">
        <v>63</v>
      </c>
      <c r="AH157">
        <v>3517.13</v>
      </c>
    </row>
    <row r="158" spans="33:34" x14ac:dyDescent="0.25">
      <c r="AG158" t="s">
        <v>205</v>
      </c>
      <c r="AH158">
        <v>3664.39</v>
      </c>
    </row>
    <row r="159" spans="33:34" x14ac:dyDescent="0.25">
      <c r="AG159" t="s">
        <v>147</v>
      </c>
      <c r="AH159">
        <v>2353.59</v>
      </c>
    </row>
    <row r="160" spans="33:34" x14ac:dyDescent="0.25">
      <c r="AG160" t="s">
        <v>186</v>
      </c>
      <c r="AH160">
        <v>1804.35</v>
      </c>
    </row>
    <row r="161" spans="33:34" x14ac:dyDescent="0.25">
      <c r="AG161" t="s">
        <v>150</v>
      </c>
      <c r="AH161">
        <v>1794.86</v>
      </c>
    </row>
    <row r="162" spans="33:34" x14ac:dyDescent="0.25">
      <c r="AG162" t="s">
        <v>83</v>
      </c>
      <c r="AH162">
        <v>2976.02</v>
      </c>
    </row>
    <row r="163" spans="33:34" x14ac:dyDescent="0.25">
      <c r="AG163" t="s">
        <v>206</v>
      </c>
      <c r="AH163">
        <v>4215.78</v>
      </c>
    </row>
    <row r="164" spans="33:34" x14ac:dyDescent="0.25">
      <c r="AG164" t="s">
        <v>104</v>
      </c>
      <c r="AH164">
        <v>2629.77</v>
      </c>
    </row>
    <row r="165" spans="33:34" x14ac:dyDescent="0.25">
      <c r="AG165" t="s">
        <v>84</v>
      </c>
      <c r="AH165">
        <v>1820.77</v>
      </c>
    </row>
    <row r="166" spans="33:34" x14ac:dyDescent="0.25">
      <c r="AG166" t="s">
        <v>96</v>
      </c>
      <c r="AH166">
        <v>2651.03</v>
      </c>
    </row>
    <row r="167" spans="33:34" x14ac:dyDescent="0.25">
      <c r="AG167" t="s">
        <v>132</v>
      </c>
      <c r="AH167">
        <v>2526.19</v>
      </c>
    </row>
    <row r="168" spans="33:34" x14ac:dyDescent="0.25">
      <c r="AG168" t="s">
        <v>117</v>
      </c>
      <c r="AH168">
        <v>1709.94</v>
      </c>
    </row>
    <row r="169" spans="33:34" x14ac:dyDescent="0.25">
      <c r="AG169" t="s">
        <v>85</v>
      </c>
      <c r="AH169">
        <v>2165.54</v>
      </c>
    </row>
    <row r="170" spans="33:34" x14ac:dyDescent="0.25">
      <c r="AG170" t="s">
        <v>86</v>
      </c>
      <c r="AH170">
        <v>2450.9499999999998</v>
      </c>
    </row>
    <row r="171" spans="33:34" x14ac:dyDescent="0.25">
      <c r="AG171" t="s">
        <v>138</v>
      </c>
      <c r="AH171">
        <v>1846.92</v>
      </c>
    </row>
    <row r="172" spans="33:34" x14ac:dyDescent="0.25">
      <c r="AG172" t="s">
        <v>187</v>
      </c>
      <c r="AH172">
        <v>1516.23</v>
      </c>
    </row>
    <row r="173" spans="33:34" x14ac:dyDescent="0.25">
      <c r="AG173" t="s">
        <v>118</v>
      </c>
      <c r="AH173">
        <v>1788.66</v>
      </c>
    </row>
    <row r="174" spans="33:34" x14ac:dyDescent="0.25">
      <c r="AG174" t="s">
        <v>127</v>
      </c>
      <c r="AH174">
        <v>2255.9899999999998</v>
      </c>
    </row>
    <row r="175" spans="33:34" x14ac:dyDescent="0.25">
      <c r="AG175" t="s">
        <v>64</v>
      </c>
      <c r="AH175">
        <v>2852.6</v>
      </c>
    </row>
    <row r="176" spans="33:34" x14ac:dyDescent="0.25">
      <c r="AG176" t="s">
        <v>176</v>
      </c>
      <c r="AH176">
        <v>1818.87</v>
      </c>
    </row>
    <row r="177" spans="33:34" x14ac:dyDescent="0.25">
      <c r="AG177" t="s">
        <v>154</v>
      </c>
      <c r="AH177">
        <v>3392.72</v>
      </c>
    </row>
    <row r="178" spans="33:34" x14ac:dyDescent="0.25">
      <c r="AG178" t="s">
        <v>87</v>
      </c>
      <c r="AH178">
        <v>1495.54</v>
      </c>
    </row>
    <row r="179" spans="33:34" x14ac:dyDescent="0.25">
      <c r="AG179" t="s">
        <v>139</v>
      </c>
      <c r="AH179">
        <v>1590.72</v>
      </c>
    </row>
    <row r="180" spans="33:34" x14ac:dyDescent="0.25">
      <c r="AG180" t="s">
        <v>105</v>
      </c>
      <c r="AH180">
        <v>1764.15</v>
      </c>
    </row>
    <row r="181" spans="33:34" x14ac:dyDescent="0.25">
      <c r="AG181" t="s">
        <v>140</v>
      </c>
      <c r="AH181">
        <v>1843.74</v>
      </c>
    </row>
    <row r="182" spans="33:34" x14ac:dyDescent="0.25">
      <c r="AG182" t="s">
        <v>141</v>
      </c>
      <c r="AH182">
        <v>1811.76</v>
      </c>
    </row>
    <row r="183" spans="33:34" x14ac:dyDescent="0.25">
      <c r="AG183" t="s">
        <v>88</v>
      </c>
      <c r="AH183">
        <v>1466.53</v>
      </c>
    </row>
    <row r="184" spans="33:34" x14ac:dyDescent="0.25">
      <c r="AG184" t="s">
        <v>161</v>
      </c>
      <c r="AH184">
        <v>2750.85</v>
      </c>
    </row>
    <row r="185" spans="33:34" x14ac:dyDescent="0.25">
      <c r="AG185" t="s">
        <v>106</v>
      </c>
      <c r="AH185">
        <v>3261.18</v>
      </c>
    </row>
    <row r="186" spans="33:34" x14ac:dyDescent="0.25">
      <c r="AG186" t="s">
        <v>188</v>
      </c>
      <c r="AH186">
        <v>1643.07</v>
      </c>
    </row>
    <row r="187" spans="33:34" x14ac:dyDescent="0.25">
      <c r="AG187" t="s">
        <v>113</v>
      </c>
      <c r="AH187">
        <v>2945.47</v>
      </c>
    </row>
    <row r="188" spans="33:34" x14ac:dyDescent="0.25">
      <c r="AG188" t="s">
        <v>170</v>
      </c>
      <c r="AH188">
        <v>2122</v>
      </c>
    </row>
    <row r="189" spans="33:34" x14ac:dyDescent="0.25">
      <c r="AG189" t="s">
        <v>148</v>
      </c>
      <c r="AH189">
        <v>2086.4699999999998</v>
      </c>
    </row>
    <row r="190" spans="33:34" x14ac:dyDescent="0.25">
      <c r="AG190" t="s">
        <v>121</v>
      </c>
      <c r="AH190">
        <v>3222.44</v>
      </c>
    </row>
    <row r="191" spans="33:34" x14ac:dyDescent="0.25">
      <c r="AG191" t="s">
        <v>177</v>
      </c>
      <c r="AH191">
        <v>2537.3200000000002</v>
      </c>
    </row>
    <row r="192" spans="33:34" x14ac:dyDescent="0.25">
      <c r="AG192" t="s">
        <v>189</v>
      </c>
      <c r="AH192">
        <v>1749.84</v>
      </c>
    </row>
    <row r="193" spans="33:34" x14ac:dyDescent="0.25">
      <c r="AG193" t="s">
        <v>190</v>
      </c>
      <c r="AH193">
        <v>2035.29</v>
      </c>
    </row>
    <row r="194" spans="33:34" x14ac:dyDescent="0.25">
      <c r="AG194" t="s">
        <v>171</v>
      </c>
      <c r="AH194">
        <v>3126.01</v>
      </c>
    </row>
    <row r="195" spans="33:34" x14ac:dyDescent="0.25">
      <c r="AG195" t="s">
        <v>151</v>
      </c>
      <c r="AH195">
        <v>3808.33</v>
      </c>
    </row>
    <row r="196" spans="33:34" x14ac:dyDescent="0.25">
      <c r="AG196" t="s">
        <v>133</v>
      </c>
      <c r="AH196">
        <v>1986.29</v>
      </c>
    </row>
    <row r="197" spans="33:34" x14ac:dyDescent="0.25">
      <c r="AG197" t="s">
        <v>107</v>
      </c>
      <c r="AH197">
        <v>1658.78</v>
      </c>
    </row>
    <row r="198" spans="33:34" x14ac:dyDescent="0.25">
      <c r="AG198" t="s">
        <v>54</v>
      </c>
      <c r="AH198">
        <v>2481.9</v>
      </c>
    </row>
    <row r="199" spans="33:34" x14ac:dyDescent="0.25">
      <c r="AG199" t="s">
        <v>122</v>
      </c>
      <c r="AH199">
        <v>3725.94</v>
      </c>
    </row>
    <row r="200" spans="33:34" x14ac:dyDescent="0.25">
      <c r="AG200" t="s">
        <v>191</v>
      </c>
      <c r="AH200">
        <v>1454.74</v>
      </c>
    </row>
    <row r="201" spans="33:34" x14ac:dyDescent="0.25">
      <c r="AG201" t="s">
        <v>89</v>
      </c>
      <c r="AH201">
        <v>2089.83</v>
      </c>
    </row>
    <row r="202" spans="33:34" x14ac:dyDescent="0.25">
      <c r="AG202" t="s">
        <v>172</v>
      </c>
      <c r="AH202">
        <v>2655.92</v>
      </c>
    </row>
    <row r="203" spans="33:34" x14ac:dyDescent="0.25">
      <c r="AG203" t="s">
        <v>90</v>
      </c>
      <c r="AH203">
        <v>2007.92</v>
      </c>
    </row>
    <row r="204" spans="33:34" x14ac:dyDescent="0.25">
      <c r="AG204" t="s">
        <v>207</v>
      </c>
      <c r="AH204">
        <v>2733.04</v>
      </c>
    </row>
    <row r="205" spans="33:34" x14ac:dyDescent="0.25">
      <c r="AG205" t="s">
        <v>126</v>
      </c>
      <c r="AH205">
        <v>2467.4</v>
      </c>
    </row>
    <row r="206" spans="33:34" x14ac:dyDescent="0.25">
      <c r="AG206" t="s">
        <v>142</v>
      </c>
      <c r="AH206">
        <v>1810.06</v>
      </c>
    </row>
    <row r="207" spans="33:34" x14ac:dyDescent="0.25">
      <c r="AG207" t="s">
        <v>128</v>
      </c>
      <c r="AH207">
        <v>1559.59</v>
      </c>
    </row>
    <row r="208" spans="33:34" x14ac:dyDescent="0.25">
      <c r="AG208" t="s">
        <v>178</v>
      </c>
      <c r="AH208">
        <v>2214.4899999999998</v>
      </c>
    </row>
    <row r="209" spans="33:34" x14ac:dyDescent="0.25">
      <c r="AG209" t="s">
        <v>91</v>
      </c>
      <c r="AH209">
        <v>2654.25</v>
      </c>
    </row>
    <row r="210" spans="33:34" x14ac:dyDescent="0.25">
      <c r="AG210" t="s">
        <v>108</v>
      </c>
      <c r="AH210">
        <v>1527.47</v>
      </c>
    </row>
    <row r="211" spans="33:34" x14ac:dyDescent="0.25">
      <c r="AG211" t="s">
        <v>124</v>
      </c>
      <c r="AH211">
        <v>3480.89</v>
      </c>
    </row>
    <row r="212" spans="33:34" x14ac:dyDescent="0.25">
      <c r="AG212" t="s">
        <v>123</v>
      </c>
      <c r="AH212">
        <v>2419.5</v>
      </c>
    </row>
    <row r="213" spans="33:34" x14ac:dyDescent="0.25">
      <c r="AG213" t="s">
        <v>155</v>
      </c>
      <c r="AH213">
        <v>3732.51</v>
      </c>
    </row>
    <row r="214" spans="33:34" x14ac:dyDescent="0.25">
      <c r="AG214" t="s">
        <v>109</v>
      </c>
      <c r="AH214">
        <v>2421.0700000000002</v>
      </c>
    </row>
    <row r="215" spans="33:34" x14ac:dyDescent="0.25">
      <c r="AG215" t="s">
        <v>134</v>
      </c>
      <c r="AH215">
        <v>3854.35</v>
      </c>
    </row>
    <row r="216" spans="33:34" x14ac:dyDescent="0.25">
      <c r="AG216" t="s">
        <v>119</v>
      </c>
      <c r="AH216">
        <v>1480.77</v>
      </c>
    </row>
    <row r="217" spans="33:34" x14ac:dyDescent="0.25">
      <c r="AG217" t="s">
        <v>208</v>
      </c>
      <c r="AH217">
        <v>2199.4499999999998</v>
      </c>
    </row>
    <row r="218" spans="33:34" x14ac:dyDescent="0.25">
      <c r="AG218" t="s">
        <v>143</v>
      </c>
      <c r="AH218">
        <v>3794.26</v>
      </c>
    </row>
    <row r="219" spans="33:34" x14ac:dyDescent="0.25">
      <c r="AG219" t="s">
        <v>99</v>
      </c>
      <c r="AH219">
        <v>2845.1</v>
      </c>
    </row>
    <row r="220" spans="33:34" x14ac:dyDescent="0.25">
      <c r="AG220" t="s">
        <v>179</v>
      </c>
      <c r="AH220">
        <v>2158.9</v>
      </c>
    </row>
    <row r="221" spans="33:34" x14ac:dyDescent="0.25">
      <c r="AG221" t="s">
        <v>92</v>
      </c>
      <c r="AH221">
        <v>2868.92</v>
      </c>
    </row>
    <row r="222" spans="33:34" x14ac:dyDescent="0.25">
      <c r="AG222" t="s">
        <v>110</v>
      </c>
      <c r="AH222">
        <v>2138.6799999999998</v>
      </c>
    </row>
    <row r="223" spans="33:34" x14ac:dyDescent="0.25">
      <c r="AG223" t="s">
        <v>129</v>
      </c>
      <c r="AH223">
        <v>2887.08</v>
      </c>
    </row>
    <row r="224" spans="33:34" x14ac:dyDescent="0.25">
      <c r="AG224" t="s">
        <v>65</v>
      </c>
      <c r="AH224">
        <v>2248.46</v>
      </c>
    </row>
    <row r="225" spans="33:34" x14ac:dyDescent="0.25">
      <c r="AG225" t="s">
        <v>173</v>
      </c>
      <c r="AH225">
        <v>2113.2600000000002</v>
      </c>
    </row>
    <row r="226" spans="33:34" x14ac:dyDescent="0.25">
      <c r="AG226" t="s">
        <v>93</v>
      </c>
      <c r="AH226">
        <v>1666.1</v>
      </c>
    </row>
    <row r="227" spans="33:34" x14ac:dyDescent="0.25">
      <c r="AG227" t="s">
        <v>111</v>
      </c>
      <c r="AH227">
        <v>2352.21</v>
      </c>
    </row>
    <row r="228" spans="33:34" x14ac:dyDescent="0.25">
      <c r="AG228" t="s">
        <v>55</v>
      </c>
      <c r="AH228">
        <v>3590.58</v>
      </c>
    </row>
    <row r="229" spans="33:34" x14ac:dyDescent="0.25">
      <c r="AG229" t="s">
        <v>135</v>
      </c>
      <c r="AH229">
        <v>2464.9499999999998</v>
      </c>
    </row>
    <row r="230" spans="33:34" x14ac:dyDescent="0.25">
      <c r="AG230" t="s">
        <v>164</v>
      </c>
      <c r="AH230">
        <v>1857.4</v>
      </c>
    </row>
    <row r="231" spans="33:34" x14ac:dyDescent="0.25">
      <c r="AG231" t="s">
        <v>97</v>
      </c>
      <c r="AH231">
        <v>2441.17</v>
      </c>
    </row>
    <row r="232" spans="33:34" x14ac:dyDescent="0.25">
      <c r="AG232" t="s">
        <v>137</v>
      </c>
      <c r="AH232">
        <v>2510.1999999999998</v>
      </c>
    </row>
    <row r="233" spans="33:34" x14ac:dyDescent="0.25">
      <c r="AG233" t="s">
        <v>165</v>
      </c>
      <c r="AH233">
        <v>2743.51</v>
      </c>
    </row>
    <row r="234" spans="33:34" x14ac:dyDescent="0.25">
      <c r="AG234" t="s">
        <v>192</v>
      </c>
      <c r="AH234">
        <v>1471.49</v>
      </c>
    </row>
    <row r="235" spans="33:34" x14ac:dyDescent="0.25">
      <c r="AG235" t="s">
        <v>152</v>
      </c>
      <c r="AH235">
        <v>2553.0700000000002</v>
      </c>
    </row>
    <row r="236" spans="33:34" x14ac:dyDescent="0.25">
      <c r="AG236" t="s">
        <v>193</v>
      </c>
      <c r="AH236">
        <v>1748.63</v>
      </c>
    </row>
    <row r="237" spans="33:34" x14ac:dyDescent="0.25">
      <c r="AG237" t="s">
        <v>94</v>
      </c>
      <c r="AH237">
        <v>3112.71</v>
      </c>
    </row>
    <row r="238" spans="33:34" x14ac:dyDescent="0.25">
      <c r="AG238" t="s">
        <v>209</v>
      </c>
      <c r="AH238">
        <v>2422.4699999999998</v>
      </c>
    </row>
    <row r="239" spans="33:34" x14ac:dyDescent="0.25">
      <c r="AG239" t="s">
        <v>144</v>
      </c>
      <c r="AH239">
        <v>1793.17</v>
      </c>
    </row>
    <row r="240" spans="33:34" x14ac:dyDescent="0.25">
      <c r="AG240" t="s">
        <v>100</v>
      </c>
      <c r="AH240">
        <v>2692.26</v>
      </c>
    </row>
    <row r="241" spans="33:34" x14ac:dyDescent="0.25">
      <c r="AG241" t="s">
        <v>210</v>
      </c>
      <c r="AH241">
        <v>2830.16</v>
      </c>
    </row>
    <row r="242" spans="33:34" x14ac:dyDescent="0.25">
      <c r="AG242" t="s">
        <v>166</v>
      </c>
      <c r="AH242">
        <v>2131.38</v>
      </c>
    </row>
    <row r="243" spans="33:34" x14ac:dyDescent="0.25">
      <c r="AG243" t="s">
        <v>211</v>
      </c>
      <c r="AH243">
        <v>2349.89</v>
      </c>
    </row>
    <row r="244" spans="33:34" x14ac:dyDescent="0.25">
      <c r="AG244" t="s">
        <v>56</v>
      </c>
      <c r="AH244">
        <v>3566.31</v>
      </c>
    </row>
    <row r="245" spans="33:34" x14ac:dyDescent="0.25">
      <c r="AG245" t="s">
        <v>77</v>
      </c>
      <c r="AH245">
        <v>2419.09</v>
      </c>
    </row>
    <row r="246" spans="33:34" x14ac:dyDescent="0.25">
      <c r="AG246" t="s">
        <v>57</v>
      </c>
      <c r="AH246">
        <v>3518.48</v>
      </c>
    </row>
    <row r="247" spans="33:34" x14ac:dyDescent="0.25">
      <c r="AG247" t="s">
        <v>212</v>
      </c>
      <c r="AH247">
        <v>2630.54</v>
      </c>
    </row>
    <row r="248" spans="33:34" x14ac:dyDescent="0.25">
      <c r="AG248" t="s">
        <v>101</v>
      </c>
      <c r="AH248">
        <v>3077.7</v>
      </c>
    </row>
    <row r="249" spans="33:34" x14ac:dyDescent="0.25">
      <c r="AG249" t="s">
        <v>95</v>
      </c>
      <c r="AH249">
        <v>1853.54</v>
      </c>
    </row>
    <row r="250" spans="33:34" x14ac:dyDescent="0.25">
      <c r="AG250" t="s">
        <v>78</v>
      </c>
      <c r="AH250">
        <v>2251.34</v>
      </c>
    </row>
    <row r="251" spans="33:34" x14ac:dyDescent="0.25">
      <c r="AG251" t="s">
        <v>136</v>
      </c>
      <c r="AH251">
        <v>2472.25</v>
      </c>
    </row>
    <row r="252" spans="33:34" x14ac:dyDescent="0.25">
      <c r="AG252" t="s">
        <v>180</v>
      </c>
      <c r="AH252">
        <v>2198.14</v>
      </c>
    </row>
    <row r="253" spans="33:34" x14ac:dyDescent="0.25">
      <c r="AG253" t="s">
        <v>58</v>
      </c>
      <c r="AH253">
        <v>3447.34</v>
      </c>
    </row>
    <row r="254" spans="33:34" x14ac:dyDescent="0.25">
      <c r="AG254" t="s">
        <v>194</v>
      </c>
      <c r="AH254">
        <v>1558.88</v>
      </c>
    </row>
    <row r="255" spans="33:34" x14ac:dyDescent="0.25">
      <c r="AG255" t="s">
        <v>156</v>
      </c>
      <c r="AH255">
        <v>2769.74</v>
      </c>
    </row>
    <row r="256" spans="33:34" x14ac:dyDescent="0.25">
      <c r="AG256" t="s">
        <v>149</v>
      </c>
      <c r="AH256">
        <v>2945.57</v>
      </c>
    </row>
    <row r="257" spans="33:34" x14ac:dyDescent="0.25">
      <c r="AG257" t="s">
        <v>213</v>
      </c>
      <c r="AH257">
        <v>2043.02</v>
      </c>
    </row>
    <row r="258" spans="33:34" x14ac:dyDescent="0.25">
      <c r="AG258" t="s">
        <v>195</v>
      </c>
      <c r="AH258">
        <v>1546.62</v>
      </c>
    </row>
    <row r="259" spans="33:34" x14ac:dyDescent="0.25">
      <c r="AG259" t="s">
        <v>153</v>
      </c>
      <c r="AH259">
        <v>2824.38</v>
      </c>
    </row>
    <row r="260" spans="33:34" x14ac:dyDescent="0.25">
      <c r="AG260" t="s">
        <v>102</v>
      </c>
      <c r="AH260">
        <v>1834.38</v>
      </c>
    </row>
    <row r="261" spans="33:34" x14ac:dyDescent="0.25">
      <c r="AG261" t="s">
        <v>157</v>
      </c>
      <c r="AH261">
        <v>2331.81</v>
      </c>
    </row>
    <row r="262" spans="33:34" x14ac:dyDescent="0.25">
      <c r="AG262" t="s">
        <v>214</v>
      </c>
      <c r="AH262">
        <v>3631.02</v>
      </c>
    </row>
    <row r="263" spans="33:34" x14ac:dyDescent="0.25">
      <c r="AG263" t="s">
        <v>196</v>
      </c>
      <c r="AH263">
        <v>1544.86</v>
      </c>
    </row>
    <row r="264" spans="33:34" x14ac:dyDescent="0.25">
      <c r="AG264" t="s">
        <v>69</v>
      </c>
      <c r="AH264">
        <v>3523.31</v>
      </c>
    </row>
    <row r="265" spans="33:34" x14ac:dyDescent="0.25">
      <c r="AG265" t="s">
        <v>197</v>
      </c>
      <c r="AH265">
        <v>1860.7</v>
      </c>
    </row>
    <row r="266" spans="33:34" x14ac:dyDescent="0.25">
      <c r="AG266" t="s">
        <v>103</v>
      </c>
      <c r="AH266">
        <v>2201.7199999999998</v>
      </c>
    </row>
    <row r="267" spans="33:34" x14ac:dyDescent="0.25">
      <c r="AG267" t="s">
        <v>66</v>
      </c>
      <c r="AH267">
        <v>2174.0500000000002</v>
      </c>
    </row>
    <row r="268" spans="33:34" x14ac:dyDescent="0.25">
      <c r="AG268" t="s">
        <v>67</v>
      </c>
      <c r="AH268">
        <v>2765.48</v>
      </c>
    </row>
    <row r="269" spans="33:34" x14ac:dyDescent="0.25">
      <c r="AG269" t="s">
        <v>70</v>
      </c>
      <c r="AH269">
        <v>3239.13</v>
      </c>
    </row>
    <row r="270" spans="33:34" x14ac:dyDescent="0.25">
      <c r="AG270" t="s">
        <v>181</v>
      </c>
      <c r="AH270">
        <v>2077.14</v>
      </c>
    </row>
    <row r="271" spans="33:34" x14ac:dyDescent="0.25">
      <c r="AG271" t="s">
        <v>167</v>
      </c>
      <c r="AH271">
        <v>2209.96</v>
      </c>
    </row>
    <row r="272" spans="33:34" x14ac:dyDescent="0.25">
      <c r="AG272" t="s">
        <v>52</v>
      </c>
      <c r="AH272">
        <v>2185.86</v>
      </c>
    </row>
    <row r="273" spans="33:34" x14ac:dyDescent="0.25">
      <c r="AG273" t="s">
        <v>120</v>
      </c>
      <c r="AH273">
        <v>2254.4</v>
      </c>
    </row>
    <row r="274" spans="33:34" x14ac:dyDescent="0.25">
      <c r="AG274" t="s">
        <v>112</v>
      </c>
      <c r="AH274">
        <v>1927</v>
      </c>
    </row>
    <row r="275" spans="33:34" x14ac:dyDescent="0.25">
      <c r="AG275" t="s">
        <v>125</v>
      </c>
      <c r="AH275">
        <v>3042.37</v>
      </c>
    </row>
    <row r="276" spans="33:34" x14ac:dyDescent="0.25">
      <c r="AG276" t="s">
        <v>215</v>
      </c>
      <c r="AH276">
        <v>2329.7199999999998</v>
      </c>
    </row>
    <row r="277" spans="33:34" x14ac:dyDescent="0.25">
      <c r="AG277" t="s">
        <v>174</v>
      </c>
      <c r="AH277">
        <v>3117.75</v>
      </c>
    </row>
    <row r="278" spans="33:34" x14ac:dyDescent="0.25">
      <c r="AG278" t="s">
        <v>158</v>
      </c>
      <c r="AH278">
        <v>3351.06</v>
      </c>
    </row>
    <row r="279" spans="33:34" x14ac:dyDescent="0.25">
      <c r="AG279" t="s">
        <v>79</v>
      </c>
      <c r="AH279">
        <v>1908.56</v>
      </c>
    </row>
    <row r="280" spans="33:34" x14ac:dyDescent="0.25">
      <c r="AG280" t="s">
        <v>130</v>
      </c>
      <c r="AH280">
        <v>1689.4</v>
      </c>
    </row>
    <row r="281" spans="33:34" x14ac:dyDescent="0.25">
      <c r="AG281" t="s">
        <v>182</v>
      </c>
      <c r="AH281">
        <v>1350.41</v>
      </c>
    </row>
    <row r="282" spans="33:34" x14ac:dyDescent="0.25">
      <c r="AG282" t="s">
        <v>216</v>
      </c>
      <c r="AH282">
        <v>2668.41</v>
      </c>
    </row>
    <row r="283" spans="33:34" x14ac:dyDescent="0.25">
      <c r="AG283" t="s">
        <v>183</v>
      </c>
      <c r="AH283">
        <v>3328.61</v>
      </c>
    </row>
  </sheetData>
  <sheetProtection algorithmName="SHA-512" hashValue="QK+pD70WVQtsvL0WRRZjSMBDluR1kDz+T60EQkQiZyt43/BPg5tddrNxBTL4FwjDnIk/ZEBllNIKdV2JWnagtg==" saltValue="fPgxinPHPN4a+dyfcI1f4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G117:AH283">
    <sortCondition ref="AH283"/>
  </sortState>
  <mergeCells count="178">
    <mergeCell ref="A99:Z99"/>
    <mergeCell ref="A59:V59"/>
    <mergeCell ref="A58:V58"/>
    <mergeCell ref="A92:Z92"/>
    <mergeCell ref="A93:C93"/>
    <mergeCell ref="D93:K93"/>
    <mergeCell ref="L93:S93"/>
    <mergeCell ref="T93:Z93"/>
    <mergeCell ref="A94:C94"/>
    <mergeCell ref="D94:K94"/>
    <mergeCell ref="L94:S94"/>
    <mergeCell ref="T94:Z94"/>
    <mergeCell ref="X86:Z86"/>
    <mergeCell ref="X87:Z87"/>
    <mergeCell ref="X84:Z84"/>
    <mergeCell ref="A84:W84"/>
    <mergeCell ref="D95:K95"/>
    <mergeCell ref="A71:W71"/>
    <mergeCell ref="A65:V65"/>
    <mergeCell ref="A66:V66"/>
    <mergeCell ref="A67:V67"/>
    <mergeCell ref="W58:Z58"/>
    <mergeCell ref="A62:Z62"/>
    <mergeCell ref="A96:C96"/>
    <mergeCell ref="A17:D17"/>
    <mergeCell ref="R12:Z12"/>
    <mergeCell ref="E15:G15"/>
    <mergeCell ref="A8:Z8"/>
    <mergeCell ref="A19:Z19"/>
    <mergeCell ref="N15:Q15"/>
    <mergeCell ref="R15:Z15"/>
    <mergeCell ref="N47:W47"/>
    <mergeCell ref="X47:Z47"/>
    <mergeCell ref="A36:T36"/>
    <mergeCell ref="U36:Z36"/>
    <mergeCell ref="A37:T37"/>
    <mergeCell ref="A47:M47"/>
    <mergeCell ref="X42:Z42"/>
    <mergeCell ref="N42:W42"/>
    <mergeCell ref="E17:Z17"/>
    <mergeCell ref="N40:Z40"/>
    <mergeCell ref="X41:Z41"/>
    <mergeCell ref="B40:M41"/>
    <mergeCell ref="A40:A41"/>
    <mergeCell ref="A31:Z31"/>
    <mergeCell ref="N45:W45"/>
    <mergeCell ref="X45:Z45"/>
    <mergeCell ref="X46:Z46"/>
    <mergeCell ref="A6:Z6"/>
    <mergeCell ref="A9:D9"/>
    <mergeCell ref="E9:Z9"/>
    <mergeCell ref="A10:D10"/>
    <mergeCell ref="E10:M10"/>
    <mergeCell ref="N10:Q10"/>
    <mergeCell ref="R10:Z10"/>
    <mergeCell ref="A13:D13"/>
    <mergeCell ref="U25:Z25"/>
    <mergeCell ref="E13:Z13"/>
    <mergeCell ref="A18:Z18"/>
    <mergeCell ref="A11:D11"/>
    <mergeCell ref="E11:M11"/>
    <mergeCell ref="N11:Q11"/>
    <mergeCell ref="R11:Z11"/>
    <mergeCell ref="A12:D12"/>
    <mergeCell ref="E12:M12"/>
    <mergeCell ref="N12:Q12"/>
    <mergeCell ref="E16:Z16"/>
    <mergeCell ref="E14:G14"/>
    <mergeCell ref="H14:M14"/>
    <mergeCell ref="A14:D15"/>
    <mergeCell ref="A25:T25"/>
    <mergeCell ref="A24:Z24"/>
    <mergeCell ref="N46:W46"/>
    <mergeCell ref="A54:Z54"/>
    <mergeCell ref="A55:J55"/>
    <mergeCell ref="W55:Z55"/>
    <mergeCell ref="A56:J56"/>
    <mergeCell ref="W56:Z56"/>
    <mergeCell ref="K55:V55"/>
    <mergeCell ref="K56:V56"/>
    <mergeCell ref="A52:M52"/>
    <mergeCell ref="A49:Z49"/>
    <mergeCell ref="A50:M51"/>
    <mergeCell ref="N50:Q50"/>
    <mergeCell ref="N51:Q51"/>
    <mergeCell ref="R50:Z50"/>
    <mergeCell ref="R51:Z51"/>
    <mergeCell ref="D96:K96"/>
    <mergeCell ref="L96:S96"/>
    <mergeCell ref="T96:Z96"/>
    <mergeCell ref="A97:C97"/>
    <mergeCell ref="D97:K97"/>
    <mergeCell ref="L97:S97"/>
    <mergeCell ref="T97:Z97"/>
    <mergeCell ref="A75:W76"/>
    <mergeCell ref="X75:Z75"/>
    <mergeCell ref="A78:W78"/>
    <mergeCell ref="A69:Z69"/>
    <mergeCell ref="L95:S95"/>
    <mergeCell ref="A70:W70"/>
    <mergeCell ref="X70:Z70"/>
    <mergeCell ref="A81:W81"/>
    <mergeCell ref="X81:Z81"/>
    <mergeCell ref="W59:Z59"/>
    <mergeCell ref="A60:V60"/>
    <mergeCell ref="A61:Z61"/>
    <mergeCell ref="X71:Z71"/>
    <mergeCell ref="W67:Z67"/>
    <mergeCell ref="W66:Z66"/>
    <mergeCell ref="W65:Z65"/>
    <mergeCell ref="W64:Z64"/>
    <mergeCell ref="W63:Z63"/>
    <mergeCell ref="W60:Z60"/>
    <mergeCell ref="A63:V63"/>
    <mergeCell ref="A64:V64"/>
    <mergeCell ref="C1:N1"/>
    <mergeCell ref="A3:Z3"/>
    <mergeCell ref="A5:Z5"/>
    <mergeCell ref="A2:Z2"/>
    <mergeCell ref="A74:Z74"/>
    <mergeCell ref="A20:D20"/>
    <mergeCell ref="E20:Z20"/>
    <mergeCell ref="A21:D21"/>
    <mergeCell ref="E21:J21"/>
    <mergeCell ref="K21:M21"/>
    <mergeCell ref="N21:Z21"/>
    <mergeCell ref="A22:D22"/>
    <mergeCell ref="E22:Z22"/>
    <mergeCell ref="N52:Z52"/>
    <mergeCell ref="A16:D16"/>
    <mergeCell ref="H15:M15"/>
    <mergeCell ref="N14:Q14"/>
    <mergeCell ref="R14:Z14"/>
    <mergeCell ref="A32:Z32"/>
    <mergeCell ref="A33:Z33"/>
    <mergeCell ref="B45:M45"/>
    <mergeCell ref="B46:M46"/>
    <mergeCell ref="N41:W41"/>
    <mergeCell ref="A35:Z35"/>
    <mergeCell ref="X43:Z43"/>
    <mergeCell ref="N43:W43"/>
    <mergeCell ref="N44:W44"/>
    <mergeCell ref="X44:Z44"/>
    <mergeCell ref="B43:M43"/>
    <mergeCell ref="B44:M44"/>
    <mergeCell ref="A27:T27"/>
    <mergeCell ref="U27:Z27"/>
    <mergeCell ref="A29:T29"/>
    <mergeCell ref="U29:Z29"/>
    <mergeCell ref="A28:T28"/>
    <mergeCell ref="B42:M42"/>
    <mergeCell ref="U37:Z37"/>
    <mergeCell ref="A39:Z39"/>
    <mergeCell ref="U28:Z28"/>
    <mergeCell ref="A105:Z105"/>
    <mergeCell ref="A103:Z103"/>
    <mergeCell ref="A104:Z104"/>
    <mergeCell ref="A100:Z100"/>
    <mergeCell ref="A101:Z101"/>
    <mergeCell ref="A95:C95"/>
    <mergeCell ref="A102:Z102"/>
    <mergeCell ref="A73:Z73"/>
    <mergeCell ref="X89:Z89"/>
    <mergeCell ref="A89:W89"/>
    <mergeCell ref="A98:Z98"/>
    <mergeCell ref="A85:W85"/>
    <mergeCell ref="A86:W86"/>
    <mergeCell ref="A87:W87"/>
    <mergeCell ref="X85:Z85"/>
    <mergeCell ref="A90:W90"/>
    <mergeCell ref="X90:Z90"/>
    <mergeCell ref="X78:Z78"/>
    <mergeCell ref="A79:W79"/>
    <mergeCell ref="X79:Z79"/>
    <mergeCell ref="A82:W82"/>
    <mergeCell ref="X82:Z82"/>
    <mergeCell ref="T95:Z95"/>
    <mergeCell ref="X76:Z76"/>
  </mergeCells>
  <conditionalFormatting sqref="X42:Z46">
    <cfRule type="cellIs" dxfId="0" priority="1" operator="greaterThan">
      <formula>0.8</formula>
    </cfRule>
  </conditionalFormatting>
  <dataValidations xWindow="381" yWindow="567" count="18">
    <dataValidation type="date" allowBlank="1" showInputMessage="1" showErrorMessage="1" promptTitle="data zakończenia" prompt="wnioskowana data zakończenia zadania nie może być późniejsza niż 31.10.2025 r." sqref="U37:Z37" xr:uid="{4B0D2003-515C-4A76-AFE9-609B941FFA7D}">
      <formula1>45658</formula1>
      <formula2>45961</formula2>
    </dataValidation>
    <dataValidation type="list" showInputMessage="1" showErrorMessage="1" prompt="wybierz z listy" sqref="R10:Z10" xr:uid="{082613B0-B014-4662-AE48-EA1D55EDF8D6}">
      <formula1>$AG$117:$AG$283</formula1>
    </dataValidation>
    <dataValidation type="decimal" allowBlank="1" showInputMessage="1" showErrorMessage="1" prompt="kwota powinna mieścić się w zakresie od 10.000 zł do 100.000 zł" sqref="N42:W42" xr:uid="{0407ADAF-57EA-4BFD-BE10-1DAD199882C4}">
      <formula1>10000</formula1>
      <formula2>100000</formula2>
    </dataValidation>
    <dataValidation type="list" showInputMessage="1" showErrorMessage="1" sqref="W59:Z60 X71:Z71 X79:Z80 X85:Z88 X90:Z91 X82:Z83 X77:Z77" xr:uid="{63AB7675-EC2C-4C39-8B62-80927F1253DF}">
      <formula1>$AL$117:$AL$118</formula1>
    </dataValidation>
    <dataValidation type="date" showInputMessage="1" showErrorMessage="1" sqref="U36:Z36" xr:uid="{808B5B1E-ED1D-4B4C-9476-0806EF6F89BD}">
      <formula1>45658</formula1>
      <formula2>45991</formula2>
    </dataValidation>
    <dataValidation type="list" showInputMessage="1" showErrorMessage="1" prompt="należy podać odległość licząc po najkrótszej rzeczywistej drodze dojazdu" sqref="N52:Z52" xr:uid="{21A7564C-88A9-4619-A09A-9639D7F63B81}">
      <formula1>$AJ$117:$AJ$118</formula1>
    </dataValidation>
    <dataValidation allowBlank="1" showInputMessage="1" showErrorMessage="1" prompt="należy dokończyć nazwę przedsięwzięcia poprzez wpisanie poniżej nazwy Jednostki OSP zgodnie z nazwą w KRS" sqref="A6:Z6" xr:uid="{E0CD4042-EBDD-4CEA-B6B5-4A2F190DB0D6}"/>
    <dataValidation allowBlank="1" showInputMessage="1" showErrorMessage="1" promptTitle="nazwa wnioskodawcy" prompt="należy podać nazwę zgodną z KRS" sqref="E9:Z9" xr:uid="{4595DC47-5601-4F20-97AC-ABAAB70B0B90}"/>
    <dataValidation type="date" showInputMessage="1" showErrorMessage="1" prompt="należy wpisać datę w formacie dd.mm.rrrr" sqref="U25:Z25" xr:uid="{D3319D67-FF37-42CC-8351-FA3BC68D0474}">
      <formula1>45658</formula1>
      <formula2>46022</formula2>
    </dataValidation>
    <dataValidation allowBlank="1" showInputMessage="1" showErrorMessage="1" promptTitle="efekty" prompt="dokumenty potrzebne dopiero na etapie rozliczenia umowy dotacji" sqref="A32:Z33" xr:uid="{8AC63B42-C464-4108-9265-B4CBE282941F}"/>
    <dataValidation allowBlank="1" showInputMessage="1" showErrorMessage="1" promptTitle="efekt ekologiczny" prompt="średnia liczba mieszkańców gminy przypadająca, na jednostkę OSP działającą na danym terenie - generowana na podstawie danych z punktu 9" sqref="U29:Z29" xr:uid="{4751DCEE-7B28-43FE-9D2D-82EB9D565AEF}"/>
    <dataValidation allowBlank="1" showInputMessage="1" showErrorMessage="1" promptTitle="wskaźnik G" prompt="wartość wstawiana zgodnie z nazwą gminy podaną we wcześniejszej części wniosku, na podstawie https://www.gov.pl/web/finanse/wskazniki-dochodow-podatkowych-gmin-powiatow-i-wojewodztw-na-2024-r" sqref="W67:Z67" xr:uid="{CFEEBB47-B179-40D3-9D4F-E77CEC407876}"/>
    <dataValidation allowBlank="1" showInputMessage="1" showErrorMessage="1" prompt="zgodnie z reprezentacją w KRS" sqref="D93:Z97" xr:uid="{9962A521-08F7-4682-B37A-7DE9247DF511}"/>
    <dataValidation type="textLength" allowBlank="1" showInputMessage="1" showErrorMessage="1" errorTitle="błędny numer konta" error="sprawdź poprawność wprowadzonego numeru rachunku bankowego" sqref="E17:Z17" xr:uid="{77727E2E-C6D9-4E87-A49C-EA1763C620A2}">
      <formula1>26</formula1>
      <formula2>32</formula2>
    </dataValidation>
    <dataValidation allowBlank="1" showErrorMessage="1" sqref="A53:Z53" xr:uid="{0687EB6B-A2C3-4DDE-8A7A-5ABFC3136EED}"/>
    <dataValidation showInputMessage="1" showErrorMessage="1" sqref="A72:Z72" xr:uid="{3215A25B-3086-412B-B663-46B04D832E47}"/>
    <dataValidation allowBlank="1" showInputMessage="1" showErrorMessage="1" prompt="dofinansowanie może stanowić do 80% kosztów kwalifikowanych" sqref="X42:Z46" xr:uid="{B794D13F-8A4C-4661-BCE3-81741BEAC33B}"/>
    <dataValidation type="list" showInputMessage="1" showErrorMessage="1" prompt="Jeżeli zakupiony sprzęt wykorzystany będzie wyłącznie w akcjach ratowniczo-gaśniczych prowadzonych przez OSP, dofinansowanie NIE będzie stanowiło pomocy publicznej." sqref="X76:Z76" xr:uid="{94507262-6BF2-4D28-8563-D0CCF3BD8193}">
      <formula1>$AL$117:$AL$118</formula1>
    </dataValidation>
  </dataValidations>
  <printOptions horizontalCentered="1"/>
  <pageMargins left="0.43307086614173229" right="0.43307086614173229" top="0.78740157480314965" bottom="0.78740157480314965" header="0.39370078740157483" footer="0.31496062992125984"/>
  <pageSetup paperSize="9" fitToHeight="0" orientation="portrait" r:id="rId1"/>
  <headerFooter>
    <oddFooter>&amp;R&amp;10Strona &amp;P z &amp;N</oddFooter>
  </headerFooter>
  <rowBreaks count="4" manualBreakCount="4">
    <brk id="29" max="25" man="1"/>
    <brk id="48" max="25" man="1"/>
    <brk id="72" max="25" man="1"/>
    <brk id="91" max="25" man="1"/>
  </row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ARMJ</dc:creator>
  <dc:description/>
  <cp:lastModifiedBy>Grzegorz Pabich</cp:lastModifiedBy>
  <cp:revision>1</cp:revision>
  <cp:lastPrinted>2025-02-12T09:59:46Z</cp:lastPrinted>
  <dcterms:created xsi:type="dcterms:W3CDTF">2015-06-05T18:19:34Z</dcterms:created>
  <dcterms:modified xsi:type="dcterms:W3CDTF">2025-06-27T13:05:39Z</dcterms:modified>
  <dc:language>pl-PL</dc:language>
</cp:coreProperties>
</file>